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Data\TownClerk\Documents\WEB POSTING\BOARD OF SELECTMEN\01072020\"/>
    </mc:Choice>
  </mc:AlternateContent>
  <bookViews>
    <workbookView xWindow="0" yWindow="0" windowWidth="23040" windowHeight="8796"/>
  </bookViews>
  <sheets>
    <sheet name="Summmar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E22" i="1"/>
  <c r="G10" i="1" l="1"/>
  <c r="G9" i="1"/>
  <c r="G8" i="1"/>
  <c r="G7" i="1"/>
  <c r="G6" i="1"/>
  <c r="G5" i="1"/>
  <c r="G4" i="1"/>
  <c r="E10" i="1"/>
  <c r="E9" i="1"/>
  <c r="E8" i="1"/>
  <c r="E7" i="1"/>
  <c r="E6" i="1"/>
  <c r="E5" i="1"/>
  <c r="E4" i="1"/>
  <c r="C9" i="1"/>
  <c r="C8" i="1"/>
  <c r="C7" i="1"/>
  <c r="B10" i="1"/>
  <c r="C6" i="1" s="1"/>
  <c r="C4" i="1" l="1"/>
  <c r="C10" i="1" s="1"/>
  <c r="C5" i="1"/>
</calcChain>
</file>

<file path=xl/sharedStrings.xml><?xml version="1.0" encoding="utf-8"?>
<sst xmlns="http://schemas.openxmlformats.org/spreadsheetml/2006/main" count="33" uniqueCount="26">
  <si>
    <t>Dispatches</t>
  </si>
  <si>
    <t>Aquinnah</t>
  </si>
  <si>
    <t>Chilmark</t>
  </si>
  <si>
    <t>Edgartown</t>
  </si>
  <si>
    <t>Oak Bluffs</t>
  </si>
  <si>
    <t>Tisbury</t>
  </si>
  <si>
    <t>All Dispatches</t>
  </si>
  <si>
    <t>Variable Share</t>
  </si>
  <si>
    <t>Equal 1/6 Share</t>
  </si>
  <si>
    <t>Average Share</t>
  </si>
  <si>
    <t>West Tisbury</t>
  </si>
  <si>
    <t>FY19 Dispatches</t>
  </si>
  <si>
    <r>
      <t>FY21 Formula</t>
    </r>
    <r>
      <rPr>
        <sz val="11"/>
        <color theme="1"/>
        <rFont val="Calibri"/>
        <family val="2"/>
        <scheme val="minor"/>
      </rPr>
      <t xml:space="preserve"> - Cooperative Agreement for Emergency Communications &amp; Dispatch Services</t>
    </r>
  </si>
  <si>
    <t xml:space="preserve">Not To Exceed Maintenance Costs   </t>
  </si>
  <si>
    <t>Motorola Essentials+ Service Package</t>
  </si>
  <si>
    <t>Motorola System Upgrade Agreement II</t>
  </si>
  <si>
    <t>Warranty and Upgrades Exclusions</t>
  </si>
  <si>
    <t>Hardened Sites Generator Maintenance</t>
  </si>
  <si>
    <t>Hardened Sites Generator Utilities | Fuel</t>
  </si>
  <si>
    <t>Grant Ineligible Development Costs</t>
  </si>
  <si>
    <t>RECC Maintenance Projections</t>
  </si>
  <si>
    <t>Total Projected Maintenance Costs</t>
  </si>
  <si>
    <t>Development Contingencies Reserve</t>
  </si>
  <si>
    <t>FY21 Estimates</t>
  </si>
  <si>
    <t>FY21 Maintenance Budget Requests</t>
  </si>
  <si>
    <t>FY21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</si>
</sst>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164" fontId="0" fillId="0" borderId="1" xfId="1" applyNumberFormat="1" applyFont="1" applyBorder="1"/>
    <xf numFmtId="10" fontId="0" fillId="0" borderId="1" xfId="2" applyNumberFormat="1" applyFont="1" applyBorder="1"/>
    <xf numFmtId="164" fontId="0" fillId="2" borderId="1" xfId="1" applyNumberFormat="1" applyFont="1" applyFill="1" applyBorder="1"/>
    <xf numFmtId="10" fontId="0" fillId="2" borderId="1" xfId="2" applyNumberFormat="1" applyFont="1" applyFill="1" applyBorder="1"/>
    <xf numFmtId="164" fontId="0" fillId="0" borderId="0" xfId="0" applyNumberFormat="1"/>
    <xf numFmtId="10" fontId="0" fillId="0" borderId="0" xfId="0" applyNumberFormat="1"/>
    <xf numFmtId="164" fontId="0" fillId="0" borderId="2" xfId="0" applyNumberFormat="1" applyBorder="1"/>
    <xf numFmtId="10" fontId="0" fillId="0" borderId="2" xfId="0" applyNumberFormat="1" applyBorder="1"/>
    <xf numFmtId="0" fontId="0" fillId="0" borderId="3" xfId="0" applyBorder="1"/>
    <xf numFmtId="0" fontId="0" fillId="0" borderId="0" xfId="0" applyFont="1" applyAlignment="1">
      <alignment horizontal="right"/>
    </xf>
    <xf numFmtId="43" fontId="0" fillId="0" borderId="0" xfId="1" applyFont="1" applyBorder="1"/>
    <xf numFmtId="164" fontId="0" fillId="0" borderId="0" xfId="1" applyNumberFormat="1" applyFont="1" applyBorder="1"/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/>
    <xf numFmtId="0" fontId="2" fillId="2" borderId="1" xfId="0" applyFont="1" applyFill="1" applyBorder="1"/>
    <xf numFmtId="10" fontId="2" fillId="0" borderId="1" xfId="2" applyNumberFormat="1" applyFont="1" applyBorder="1"/>
    <xf numFmtId="10" fontId="2" fillId="2" borderId="1" xfId="2" applyNumberFormat="1" applyFont="1" applyFill="1" applyBorder="1"/>
    <xf numFmtId="4" fontId="0" fillId="0" borderId="0" xfId="0" applyNumberFormat="1"/>
    <xf numFmtId="4" fontId="0" fillId="0" borderId="3" xfId="0" applyNumberFormat="1" applyBorder="1"/>
    <xf numFmtId="0" fontId="0" fillId="0" borderId="0" xfId="0" applyAlignment="1">
      <alignment horizontal="left" indent="2"/>
    </xf>
    <xf numFmtId="0" fontId="2" fillId="0" borderId="3" xfId="0" applyFont="1" applyBorder="1" applyAlignment="1">
      <alignment horizontal="right"/>
    </xf>
    <xf numFmtId="4" fontId="2" fillId="0" borderId="2" xfId="0" applyNumberFormat="1" applyFont="1" applyBorder="1"/>
    <xf numFmtId="10" fontId="1" fillId="0" borderId="1" xfId="2" applyNumberFormat="1" applyFont="1" applyBorder="1"/>
    <xf numFmtId="10" fontId="1" fillId="2" borderId="1" xfId="2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39" fontId="2" fillId="0" borderId="1" xfId="1" applyNumberFormat="1" applyFont="1" applyBorder="1"/>
    <xf numFmtId="39" fontId="2" fillId="2" borderId="1" xfId="1" applyNumberFormat="1" applyFont="1" applyFill="1" applyBorder="1"/>
    <xf numFmtId="39" fontId="2" fillId="0" borderId="2" xfId="0" applyNumberFormat="1" applyFont="1" applyBorder="1"/>
    <xf numFmtId="0" fontId="2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45" zoomScaleNormal="145" workbookViewId="0">
      <selection activeCell="G31" sqref="G31"/>
    </sheetView>
  </sheetViews>
  <sheetFormatPr defaultRowHeight="14.4" x14ac:dyDescent="0.3"/>
  <cols>
    <col min="1" max="1" width="20.109375" customWidth="1"/>
    <col min="2" max="2" width="12.33203125" customWidth="1"/>
    <col min="3" max="3" width="14.21875" customWidth="1"/>
    <col min="4" max="4" width="1.77734375" customWidth="1"/>
    <col min="5" max="5" width="14.109375" bestFit="1" customWidth="1"/>
    <col min="6" max="6" width="1.44140625" customWidth="1"/>
    <col min="7" max="7" width="14.88671875" style="1" customWidth="1"/>
    <col min="257" max="257" width="24.44140625" bestFit="1" customWidth="1"/>
    <col min="258" max="258" width="10.5546875" bestFit="1" customWidth="1"/>
    <col min="259" max="259" width="11" bestFit="1" customWidth="1"/>
    <col min="260" max="260" width="11" customWidth="1"/>
    <col min="261" max="261" width="12.5546875" bestFit="1" customWidth="1"/>
    <col min="513" max="513" width="24.44140625" bestFit="1" customWidth="1"/>
    <col min="514" max="514" width="10.5546875" bestFit="1" customWidth="1"/>
    <col min="515" max="515" width="11" bestFit="1" customWidth="1"/>
    <col min="516" max="516" width="11" customWidth="1"/>
    <col min="517" max="517" width="12.5546875" bestFit="1" customWidth="1"/>
    <col min="769" max="769" width="24.44140625" bestFit="1" customWidth="1"/>
    <col min="770" max="770" width="10.5546875" bestFit="1" customWidth="1"/>
    <col min="771" max="771" width="11" bestFit="1" customWidth="1"/>
    <col min="772" max="772" width="11" customWidth="1"/>
    <col min="773" max="773" width="12.5546875" bestFit="1" customWidth="1"/>
    <col min="1025" max="1025" width="24.44140625" bestFit="1" customWidth="1"/>
    <col min="1026" max="1026" width="10.5546875" bestFit="1" customWidth="1"/>
    <col min="1027" max="1027" width="11" bestFit="1" customWidth="1"/>
    <col min="1028" max="1028" width="11" customWidth="1"/>
    <col min="1029" max="1029" width="12.5546875" bestFit="1" customWidth="1"/>
    <col min="1281" max="1281" width="24.44140625" bestFit="1" customWidth="1"/>
    <col min="1282" max="1282" width="10.5546875" bestFit="1" customWidth="1"/>
    <col min="1283" max="1283" width="11" bestFit="1" customWidth="1"/>
    <col min="1284" max="1284" width="11" customWidth="1"/>
    <col min="1285" max="1285" width="12.5546875" bestFit="1" customWidth="1"/>
    <col min="1537" max="1537" width="24.44140625" bestFit="1" customWidth="1"/>
    <col min="1538" max="1538" width="10.5546875" bestFit="1" customWidth="1"/>
    <col min="1539" max="1539" width="11" bestFit="1" customWidth="1"/>
    <col min="1540" max="1540" width="11" customWidth="1"/>
    <col min="1541" max="1541" width="12.5546875" bestFit="1" customWidth="1"/>
    <col min="1793" max="1793" width="24.44140625" bestFit="1" customWidth="1"/>
    <col min="1794" max="1794" width="10.5546875" bestFit="1" customWidth="1"/>
    <col min="1795" max="1795" width="11" bestFit="1" customWidth="1"/>
    <col min="1796" max="1796" width="11" customWidth="1"/>
    <col min="1797" max="1797" width="12.5546875" bestFit="1" customWidth="1"/>
    <col min="2049" max="2049" width="24.44140625" bestFit="1" customWidth="1"/>
    <col min="2050" max="2050" width="10.5546875" bestFit="1" customWidth="1"/>
    <col min="2051" max="2051" width="11" bestFit="1" customWidth="1"/>
    <col min="2052" max="2052" width="11" customWidth="1"/>
    <col min="2053" max="2053" width="12.5546875" bestFit="1" customWidth="1"/>
    <col min="2305" max="2305" width="24.44140625" bestFit="1" customWidth="1"/>
    <col min="2306" max="2306" width="10.5546875" bestFit="1" customWidth="1"/>
    <col min="2307" max="2307" width="11" bestFit="1" customWidth="1"/>
    <col min="2308" max="2308" width="11" customWidth="1"/>
    <col min="2309" max="2309" width="12.5546875" bestFit="1" customWidth="1"/>
    <col min="2561" max="2561" width="24.44140625" bestFit="1" customWidth="1"/>
    <col min="2562" max="2562" width="10.5546875" bestFit="1" customWidth="1"/>
    <col min="2563" max="2563" width="11" bestFit="1" customWidth="1"/>
    <col min="2564" max="2564" width="11" customWidth="1"/>
    <col min="2565" max="2565" width="12.5546875" bestFit="1" customWidth="1"/>
    <col min="2817" max="2817" width="24.44140625" bestFit="1" customWidth="1"/>
    <col min="2818" max="2818" width="10.5546875" bestFit="1" customWidth="1"/>
    <col min="2819" max="2819" width="11" bestFit="1" customWidth="1"/>
    <col min="2820" max="2820" width="11" customWidth="1"/>
    <col min="2821" max="2821" width="12.5546875" bestFit="1" customWidth="1"/>
    <col min="3073" max="3073" width="24.44140625" bestFit="1" customWidth="1"/>
    <col min="3074" max="3074" width="10.5546875" bestFit="1" customWidth="1"/>
    <col min="3075" max="3075" width="11" bestFit="1" customWidth="1"/>
    <col min="3076" max="3076" width="11" customWidth="1"/>
    <col min="3077" max="3077" width="12.5546875" bestFit="1" customWidth="1"/>
    <col min="3329" max="3329" width="24.44140625" bestFit="1" customWidth="1"/>
    <col min="3330" max="3330" width="10.5546875" bestFit="1" customWidth="1"/>
    <col min="3331" max="3331" width="11" bestFit="1" customWidth="1"/>
    <col min="3332" max="3332" width="11" customWidth="1"/>
    <col min="3333" max="3333" width="12.5546875" bestFit="1" customWidth="1"/>
    <col min="3585" max="3585" width="24.44140625" bestFit="1" customWidth="1"/>
    <col min="3586" max="3586" width="10.5546875" bestFit="1" customWidth="1"/>
    <col min="3587" max="3587" width="11" bestFit="1" customWidth="1"/>
    <col min="3588" max="3588" width="11" customWidth="1"/>
    <col min="3589" max="3589" width="12.5546875" bestFit="1" customWidth="1"/>
    <col min="3841" max="3841" width="24.44140625" bestFit="1" customWidth="1"/>
    <col min="3842" max="3842" width="10.5546875" bestFit="1" customWidth="1"/>
    <col min="3843" max="3843" width="11" bestFit="1" customWidth="1"/>
    <col min="3844" max="3844" width="11" customWidth="1"/>
    <col min="3845" max="3845" width="12.5546875" bestFit="1" customWidth="1"/>
    <col min="4097" max="4097" width="24.44140625" bestFit="1" customWidth="1"/>
    <col min="4098" max="4098" width="10.5546875" bestFit="1" customWidth="1"/>
    <col min="4099" max="4099" width="11" bestFit="1" customWidth="1"/>
    <col min="4100" max="4100" width="11" customWidth="1"/>
    <col min="4101" max="4101" width="12.5546875" bestFit="1" customWidth="1"/>
    <col min="4353" max="4353" width="24.44140625" bestFit="1" customWidth="1"/>
    <col min="4354" max="4354" width="10.5546875" bestFit="1" customWidth="1"/>
    <col min="4355" max="4355" width="11" bestFit="1" customWidth="1"/>
    <col min="4356" max="4356" width="11" customWidth="1"/>
    <col min="4357" max="4357" width="12.5546875" bestFit="1" customWidth="1"/>
    <col min="4609" max="4609" width="24.44140625" bestFit="1" customWidth="1"/>
    <col min="4610" max="4610" width="10.5546875" bestFit="1" customWidth="1"/>
    <col min="4611" max="4611" width="11" bestFit="1" customWidth="1"/>
    <col min="4612" max="4612" width="11" customWidth="1"/>
    <col min="4613" max="4613" width="12.5546875" bestFit="1" customWidth="1"/>
    <col min="4865" max="4865" width="24.44140625" bestFit="1" customWidth="1"/>
    <col min="4866" max="4866" width="10.5546875" bestFit="1" customWidth="1"/>
    <col min="4867" max="4867" width="11" bestFit="1" customWidth="1"/>
    <col min="4868" max="4868" width="11" customWidth="1"/>
    <col min="4869" max="4869" width="12.5546875" bestFit="1" customWidth="1"/>
    <col min="5121" max="5121" width="24.44140625" bestFit="1" customWidth="1"/>
    <col min="5122" max="5122" width="10.5546875" bestFit="1" customWidth="1"/>
    <col min="5123" max="5123" width="11" bestFit="1" customWidth="1"/>
    <col min="5124" max="5124" width="11" customWidth="1"/>
    <col min="5125" max="5125" width="12.5546875" bestFit="1" customWidth="1"/>
    <col min="5377" max="5377" width="24.44140625" bestFit="1" customWidth="1"/>
    <col min="5378" max="5378" width="10.5546875" bestFit="1" customWidth="1"/>
    <col min="5379" max="5379" width="11" bestFit="1" customWidth="1"/>
    <col min="5380" max="5380" width="11" customWidth="1"/>
    <col min="5381" max="5381" width="12.5546875" bestFit="1" customWidth="1"/>
    <col min="5633" max="5633" width="24.44140625" bestFit="1" customWidth="1"/>
    <col min="5634" max="5634" width="10.5546875" bestFit="1" customWidth="1"/>
    <col min="5635" max="5635" width="11" bestFit="1" customWidth="1"/>
    <col min="5636" max="5636" width="11" customWidth="1"/>
    <col min="5637" max="5637" width="12.5546875" bestFit="1" customWidth="1"/>
    <col min="5889" max="5889" width="24.44140625" bestFit="1" customWidth="1"/>
    <col min="5890" max="5890" width="10.5546875" bestFit="1" customWidth="1"/>
    <col min="5891" max="5891" width="11" bestFit="1" customWidth="1"/>
    <col min="5892" max="5892" width="11" customWidth="1"/>
    <col min="5893" max="5893" width="12.5546875" bestFit="1" customWidth="1"/>
    <col min="6145" max="6145" width="24.44140625" bestFit="1" customWidth="1"/>
    <col min="6146" max="6146" width="10.5546875" bestFit="1" customWidth="1"/>
    <col min="6147" max="6147" width="11" bestFit="1" customWidth="1"/>
    <col min="6148" max="6148" width="11" customWidth="1"/>
    <col min="6149" max="6149" width="12.5546875" bestFit="1" customWidth="1"/>
    <col min="6401" max="6401" width="24.44140625" bestFit="1" customWidth="1"/>
    <col min="6402" max="6402" width="10.5546875" bestFit="1" customWidth="1"/>
    <col min="6403" max="6403" width="11" bestFit="1" customWidth="1"/>
    <col min="6404" max="6404" width="11" customWidth="1"/>
    <col min="6405" max="6405" width="12.5546875" bestFit="1" customWidth="1"/>
    <col min="6657" max="6657" width="24.44140625" bestFit="1" customWidth="1"/>
    <col min="6658" max="6658" width="10.5546875" bestFit="1" customWidth="1"/>
    <col min="6659" max="6659" width="11" bestFit="1" customWidth="1"/>
    <col min="6660" max="6660" width="11" customWidth="1"/>
    <col min="6661" max="6661" width="12.5546875" bestFit="1" customWidth="1"/>
    <col min="6913" max="6913" width="24.44140625" bestFit="1" customWidth="1"/>
    <col min="6914" max="6914" width="10.5546875" bestFit="1" customWidth="1"/>
    <col min="6915" max="6915" width="11" bestFit="1" customWidth="1"/>
    <col min="6916" max="6916" width="11" customWidth="1"/>
    <col min="6917" max="6917" width="12.5546875" bestFit="1" customWidth="1"/>
    <col min="7169" max="7169" width="24.44140625" bestFit="1" customWidth="1"/>
    <col min="7170" max="7170" width="10.5546875" bestFit="1" customWidth="1"/>
    <col min="7171" max="7171" width="11" bestFit="1" customWidth="1"/>
    <col min="7172" max="7172" width="11" customWidth="1"/>
    <col min="7173" max="7173" width="12.5546875" bestFit="1" customWidth="1"/>
    <col min="7425" max="7425" width="24.44140625" bestFit="1" customWidth="1"/>
    <col min="7426" max="7426" width="10.5546875" bestFit="1" customWidth="1"/>
    <col min="7427" max="7427" width="11" bestFit="1" customWidth="1"/>
    <col min="7428" max="7428" width="11" customWidth="1"/>
    <col min="7429" max="7429" width="12.5546875" bestFit="1" customWidth="1"/>
    <col min="7681" max="7681" width="24.44140625" bestFit="1" customWidth="1"/>
    <col min="7682" max="7682" width="10.5546875" bestFit="1" customWidth="1"/>
    <col min="7683" max="7683" width="11" bestFit="1" customWidth="1"/>
    <col min="7684" max="7684" width="11" customWidth="1"/>
    <col min="7685" max="7685" width="12.5546875" bestFit="1" customWidth="1"/>
    <col min="7937" max="7937" width="24.44140625" bestFit="1" customWidth="1"/>
    <col min="7938" max="7938" width="10.5546875" bestFit="1" customWidth="1"/>
    <col min="7939" max="7939" width="11" bestFit="1" customWidth="1"/>
    <col min="7940" max="7940" width="11" customWidth="1"/>
    <col min="7941" max="7941" width="12.5546875" bestFit="1" customWidth="1"/>
    <col min="8193" max="8193" width="24.44140625" bestFit="1" customWidth="1"/>
    <col min="8194" max="8194" width="10.5546875" bestFit="1" customWidth="1"/>
    <col min="8195" max="8195" width="11" bestFit="1" customWidth="1"/>
    <col min="8196" max="8196" width="11" customWidth="1"/>
    <col min="8197" max="8197" width="12.5546875" bestFit="1" customWidth="1"/>
    <col min="8449" max="8449" width="24.44140625" bestFit="1" customWidth="1"/>
    <col min="8450" max="8450" width="10.5546875" bestFit="1" customWidth="1"/>
    <col min="8451" max="8451" width="11" bestFit="1" customWidth="1"/>
    <col min="8452" max="8452" width="11" customWidth="1"/>
    <col min="8453" max="8453" width="12.5546875" bestFit="1" customWidth="1"/>
    <col min="8705" max="8705" width="24.44140625" bestFit="1" customWidth="1"/>
    <col min="8706" max="8706" width="10.5546875" bestFit="1" customWidth="1"/>
    <col min="8707" max="8707" width="11" bestFit="1" customWidth="1"/>
    <col min="8708" max="8708" width="11" customWidth="1"/>
    <col min="8709" max="8709" width="12.5546875" bestFit="1" customWidth="1"/>
    <col min="8961" max="8961" width="24.44140625" bestFit="1" customWidth="1"/>
    <col min="8962" max="8962" width="10.5546875" bestFit="1" customWidth="1"/>
    <col min="8963" max="8963" width="11" bestFit="1" customWidth="1"/>
    <col min="8964" max="8964" width="11" customWidth="1"/>
    <col min="8965" max="8965" width="12.5546875" bestFit="1" customWidth="1"/>
    <col min="9217" max="9217" width="24.44140625" bestFit="1" customWidth="1"/>
    <col min="9218" max="9218" width="10.5546875" bestFit="1" customWidth="1"/>
    <col min="9219" max="9219" width="11" bestFit="1" customWidth="1"/>
    <col min="9220" max="9220" width="11" customWidth="1"/>
    <col min="9221" max="9221" width="12.5546875" bestFit="1" customWidth="1"/>
    <col min="9473" max="9473" width="24.44140625" bestFit="1" customWidth="1"/>
    <col min="9474" max="9474" width="10.5546875" bestFit="1" customWidth="1"/>
    <col min="9475" max="9475" width="11" bestFit="1" customWidth="1"/>
    <col min="9476" max="9476" width="11" customWidth="1"/>
    <col min="9477" max="9477" width="12.5546875" bestFit="1" customWidth="1"/>
    <col min="9729" max="9729" width="24.44140625" bestFit="1" customWidth="1"/>
    <col min="9730" max="9730" width="10.5546875" bestFit="1" customWidth="1"/>
    <col min="9731" max="9731" width="11" bestFit="1" customWidth="1"/>
    <col min="9732" max="9732" width="11" customWidth="1"/>
    <col min="9733" max="9733" width="12.5546875" bestFit="1" customWidth="1"/>
    <col min="9985" max="9985" width="24.44140625" bestFit="1" customWidth="1"/>
    <col min="9986" max="9986" width="10.5546875" bestFit="1" customWidth="1"/>
    <col min="9987" max="9987" width="11" bestFit="1" customWidth="1"/>
    <col min="9988" max="9988" width="11" customWidth="1"/>
    <col min="9989" max="9989" width="12.5546875" bestFit="1" customWidth="1"/>
    <col min="10241" max="10241" width="24.44140625" bestFit="1" customWidth="1"/>
    <col min="10242" max="10242" width="10.5546875" bestFit="1" customWidth="1"/>
    <col min="10243" max="10243" width="11" bestFit="1" customWidth="1"/>
    <col min="10244" max="10244" width="11" customWidth="1"/>
    <col min="10245" max="10245" width="12.5546875" bestFit="1" customWidth="1"/>
    <col min="10497" max="10497" width="24.44140625" bestFit="1" customWidth="1"/>
    <col min="10498" max="10498" width="10.5546875" bestFit="1" customWidth="1"/>
    <col min="10499" max="10499" width="11" bestFit="1" customWidth="1"/>
    <col min="10500" max="10500" width="11" customWidth="1"/>
    <col min="10501" max="10501" width="12.5546875" bestFit="1" customWidth="1"/>
    <col min="10753" max="10753" width="24.44140625" bestFit="1" customWidth="1"/>
    <col min="10754" max="10754" width="10.5546875" bestFit="1" customWidth="1"/>
    <col min="10755" max="10755" width="11" bestFit="1" customWidth="1"/>
    <col min="10756" max="10756" width="11" customWidth="1"/>
    <col min="10757" max="10757" width="12.5546875" bestFit="1" customWidth="1"/>
    <col min="11009" max="11009" width="24.44140625" bestFit="1" customWidth="1"/>
    <col min="11010" max="11010" width="10.5546875" bestFit="1" customWidth="1"/>
    <col min="11011" max="11011" width="11" bestFit="1" customWidth="1"/>
    <col min="11012" max="11012" width="11" customWidth="1"/>
    <col min="11013" max="11013" width="12.5546875" bestFit="1" customWidth="1"/>
    <col min="11265" max="11265" width="24.44140625" bestFit="1" customWidth="1"/>
    <col min="11266" max="11266" width="10.5546875" bestFit="1" customWidth="1"/>
    <col min="11267" max="11267" width="11" bestFit="1" customWidth="1"/>
    <col min="11268" max="11268" width="11" customWidth="1"/>
    <col min="11269" max="11269" width="12.5546875" bestFit="1" customWidth="1"/>
    <col min="11521" max="11521" width="24.44140625" bestFit="1" customWidth="1"/>
    <col min="11522" max="11522" width="10.5546875" bestFit="1" customWidth="1"/>
    <col min="11523" max="11523" width="11" bestFit="1" customWidth="1"/>
    <col min="11524" max="11524" width="11" customWidth="1"/>
    <col min="11525" max="11525" width="12.5546875" bestFit="1" customWidth="1"/>
    <col min="11777" max="11777" width="24.44140625" bestFit="1" customWidth="1"/>
    <col min="11778" max="11778" width="10.5546875" bestFit="1" customWidth="1"/>
    <col min="11779" max="11779" width="11" bestFit="1" customWidth="1"/>
    <col min="11780" max="11780" width="11" customWidth="1"/>
    <col min="11781" max="11781" width="12.5546875" bestFit="1" customWidth="1"/>
    <col min="12033" max="12033" width="24.44140625" bestFit="1" customWidth="1"/>
    <col min="12034" max="12034" width="10.5546875" bestFit="1" customWidth="1"/>
    <col min="12035" max="12035" width="11" bestFit="1" customWidth="1"/>
    <col min="12036" max="12036" width="11" customWidth="1"/>
    <col min="12037" max="12037" width="12.5546875" bestFit="1" customWidth="1"/>
    <col min="12289" max="12289" width="24.44140625" bestFit="1" customWidth="1"/>
    <col min="12290" max="12290" width="10.5546875" bestFit="1" customWidth="1"/>
    <col min="12291" max="12291" width="11" bestFit="1" customWidth="1"/>
    <col min="12292" max="12292" width="11" customWidth="1"/>
    <col min="12293" max="12293" width="12.5546875" bestFit="1" customWidth="1"/>
    <col min="12545" max="12545" width="24.44140625" bestFit="1" customWidth="1"/>
    <col min="12546" max="12546" width="10.5546875" bestFit="1" customWidth="1"/>
    <col min="12547" max="12547" width="11" bestFit="1" customWidth="1"/>
    <col min="12548" max="12548" width="11" customWidth="1"/>
    <col min="12549" max="12549" width="12.5546875" bestFit="1" customWidth="1"/>
    <col min="12801" max="12801" width="24.44140625" bestFit="1" customWidth="1"/>
    <col min="12802" max="12802" width="10.5546875" bestFit="1" customWidth="1"/>
    <col min="12803" max="12803" width="11" bestFit="1" customWidth="1"/>
    <col min="12804" max="12804" width="11" customWidth="1"/>
    <col min="12805" max="12805" width="12.5546875" bestFit="1" customWidth="1"/>
    <col min="13057" max="13057" width="24.44140625" bestFit="1" customWidth="1"/>
    <col min="13058" max="13058" width="10.5546875" bestFit="1" customWidth="1"/>
    <col min="13059" max="13059" width="11" bestFit="1" customWidth="1"/>
    <col min="13060" max="13060" width="11" customWidth="1"/>
    <col min="13061" max="13061" width="12.5546875" bestFit="1" customWidth="1"/>
    <col min="13313" max="13313" width="24.44140625" bestFit="1" customWidth="1"/>
    <col min="13314" max="13314" width="10.5546875" bestFit="1" customWidth="1"/>
    <col min="13315" max="13315" width="11" bestFit="1" customWidth="1"/>
    <col min="13316" max="13316" width="11" customWidth="1"/>
    <col min="13317" max="13317" width="12.5546875" bestFit="1" customWidth="1"/>
    <col min="13569" max="13569" width="24.44140625" bestFit="1" customWidth="1"/>
    <col min="13570" max="13570" width="10.5546875" bestFit="1" customWidth="1"/>
    <col min="13571" max="13571" width="11" bestFit="1" customWidth="1"/>
    <col min="13572" max="13572" width="11" customWidth="1"/>
    <col min="13573" max="13573" width="12.5546875" bestFit="1" customWidth="1"/>
    <col min="13825" max="13825" width="24.44140625" bestFit="1" customWidth="1"/>
    <col min="13826" max="13826" width="10.5546875" bestFit="1" customWidth="1"/>
    <col min="13827" max="13827" width="11" bestFit="1" customWidth="1"/>
    <col min="13828" max="13828" width="11" customWidth="1"/>
    <col min="13829" max="13829" width="12.5546875" bestFit="1" customWidth="1"/>
    <col min="14081" max="14081" width="24.44140625" bestFit="1" customWidth="1"/>
    <col min="14082" max="14082" width="10.5546875" bestFit="1" customWidth="1"/>
    <col min="14083" max="14083" width="11" bestFit="1" customWidth="1"/>
    <col min="14084" max="14084" width="11" customWidth="1"/>
    <col min="14085" max="14085" width="12.5546875" bestFit="1" customWidth="1"/>
    <col min="14337" max="14337" width="24.44140625" bestFit="1" customWidth="1"/>
    <col min="14338" max="14338" width="10.5546875" bestFit="1" customWidth="1"/>
    <col min="14339" max="14339" width="11" bestFit="1" customWidth="1"/>
    <col min="14340" max="14340" width="11" customWidth="1"/>
    <col min="14341" max="14341" width="12.5546875" bestFit="1" customWidth="1"/>
    <col min="14593" max="14593" width="24.44140625" bestFit="1" customWidth="1"/>
    <col min="14594" max="14594" width="10.5546875" bestFit="1" customWidth="1"/>
    <col min="14595" max="14595" width="11" bestFit="1" customWidth="1"/>
    <col min="14596" max="14596" width="11" customWidth="1"/>
    <col min="14597" max="14597" width="12.5546875" bestFit="1" customWidth="1"/>
    <col min="14849" max="14849" width="24.44140625" bestFit="1" customWidth="1"/>
    <col min="14850" max="14850" width="10.5546875" bestFit="1" customWidth="1"/>
    <col min="14851" max="14851" width="11" bestFit="1" customWidth="1"/>
    <col min="14852" max="14852" width="11" customWidth="1"/>
    <col min="14853" max="14853" width="12.5546875" bestFit="1" customWidth="1"/>
    <col min="15105" max="15105" width="24.44140625" bestFit="1" customWidth="1"/>
    <col min="15106" max="15106" width="10.5546875" bestFit="1" customWidth="1"/>
    <col min="15107" max="15107" width="11" bestFit="1" customWidth="1"/>
    <col min="15108" max="15108" width="11" customWidth="1"/>
    <col min="15109" max="15109" width="12.5546875" bestFit="1" customWidth="1"/>
    <col min="15361" max="15361" width="24.44140625" bestFit="1" customWidth="1"/>
    <col min="15362" max="15362" width="10.5546875" bestFit="1" customWidth="1"/>
    <col min="15363" max="15363" width="11" bestFit="1" customWidth="1"/>
    <col min="15364" max="15364" width="11" customWidth="1"/>
    <col min="15365" max="15365" width="12.5546875" bestFit="1" customWidth="1"/>
    <col min="15617" max="15617" width="24.44140625" bestFit="1" customWidth="1"/>
    <col min="15618" max="15618" width="10.5546875" bestFit="1" customWidth="1"/>
    <col min="15619" max="15619" width="11" bestFit="1" customWidth="1"/>
    <col min="15620" max="15620" width="11" customWidth="1"/>
    <col min="15621" max="15621" width="12.5546875" bestFit="1" customWidth="1"/>
    <col min="15873" max="15873" width="24.44140625" bestFit="1" customWidth="1"/>
    <col min="15874" max="15874" width="10.5546875" bestFit="1" customWidth="1"/>
    <col min="15875" max="15875" width="11" bestFit="1" customWidth="1"/>
    <col min="15876" max="15876" width="11" customWidth="1"/>
    <col min="15877" max="15877" width="12.5546875" bestFit="1" customWidth="1"/>
    <col min="16129" max="16129" width="24.44140625" bestFit="1" customWidth="1"/>
    <col min="16130" max="16130" width="10.5546875" bestFit="1" customWidth="1"/>
    <col min="16131" max="16131" width="11" bestFit="1" customWidth="1"/>
    <col min="16132" max="16132" width="11" customWidth="1"/>
    <col min="16133" max="16133" width="12.5546875" bestFit="1" customWidth="1"/>
  </cols>
  <sheetData>
    <row r="1" spans="1:7" x14ac:dyDescent="0.3">
      <c r="A1" s="33" t="s">
        <v>12</v>
      </c>
      <c r="B1" s="33"/>
      <c r="C1" s="33"/>
      <c r="D1" s="33"/>
      <c r="E1" s="33"/>
      <c r="F1" s="33"/>
      <c r="G1" s="33"/>
    </row>
    <row r="2" spans="1:7" x14ac:dyDescent="0.3">
      <c r="B2" s="12"/>
      <c r="C2" s="13"/>
    </row>
    <row r="3" spans="1:7" x14ac:dyDescent="0.3">
      <c r="A3" t="s">
        <v>11</v>
      </c>
      <c r="B3" s="1" t="s">
        <v>0</v>
      </c>
      <c r="C3" s="1" t="s">
        <v>7</v>
      </c>
      <c r="E3" s="14" t="s">
        <v>8</v>
      </c>
      <c r="G3" s="15" t="s">
        <v>9</v>
      </c>
    </row>
    <row r="4" spans="1:7" x14ac:dyDescent="0.3">
      <c r="A4" s="17" t="s">
        <v>1</v>
      </c>
      <c r="B4" s="2">
        <v>1212</v>
      </c>
      <c r="C4" s="3">
        <f>B4/$B$10</f>
        <v>2.6133643832071934E-2</v>
      </c>
      <c r="E4" s="3">
        <f>1/6</f>
        <v>0.16666666666666666</v>
      </c>
      <c r="G4" s="19">
        <f>AVERAGE(C4,E4)</f>
        <v>9.640015524936929E-2</v>
      </c>
    </row>
    <row r="5" spans="1:7" x14ac:dyDescent="0.3">
      <c r="A5" s="18" t="s">
        <v>2</v>
      </c>
      <c r="B5" s="4">
        <v>2619</v>
      </c>
      <c r="C5" s="5">
        <f t="shared" ref="C5:C9" si="0">B5/$B$10</f>
        <v>5.647195808267029E-2</v>
      </c>
      <c r="E5" s="5">
        <f t="shared" ref="E5:E9" si="1">1/6</f>
        <v>0.16666666666666666</v>
      </c>
      <c r="G5" s="20">
        <f t="shared" ref="G5:G9" si="2">AVERAGE(C5,E5)</f>
        <v>0.11156931237466847</v>
      </c>
    </row>
    <row r="6" spans="1:7" x14ac:dyDescent="0.3">
      <c r="A6" s="17" t="s">
        <v>3</v>
      </c>
      <c r="B6" s="2">
        <v>13342</v>
      </c>
      <c r="C6" s="3">
        <f t="shared" si="0"/>
        <v>0.28768570627681828</v>
      </c>
      <c r="E6" s="3">
        <f t="shared" si="1"/>
        <v>0.16666666666666666</v>
      </c>
      <c r="G6" s="19">
        <f t="shared" si="2"/>
        <v>0.22717618647174248</v>
      </c>
    </row>
    <row r="7" spans="1:7" x14ac:dyDescent="0.3">
      <c r="A7" s="18" t="s">
        <v>4</v>
      </c>
      <c r="B7" s="4">
        <v>12482</v>
      </c>
      <c r="C7" s="5">
        <f t="shared" si="0"/>
        <v>0.2691420316104966</v>
      </c>
      <c r="E7" s="5">
        <f t="shared" si="1"/>
        <v>0.16666666666666666</v>
      </c>
      <c r="G7" s="20">
        <f t="shared" si="2"/>
        <v>0.21790434913858164</v>
      </c>
    </row>
    <row r="8" spans="1:7" x14ac:dyDescent="0.3">
      <c r="A8" s="17" t="s">
        <v>5</v>
      </c>
      <c r="B8" s="2">
        <v>10775</v>
      </c>
      <c r="C8" s="3">
        <f t="shared" si="0"/>
        <v>0.23233499363908833</v>
      </c>
      <c r="E8" s="3">
        <f t="shared" si="1"/>
        <v>0.16666666666666666</v>
      </c>
      <c r="G8" s="19">
        <f t="shared" si="2"/>
        <v>0.19950083015287751</v>
      </c>
    </row>
    <row r="9" spans="1:7" x14ac:dyDescent="0.3">
      <c r="A9" s="18" t="s">
        <v>10</v>
      </c>
      <c r="B9" s="4">
        <v>5947</v>
      </c>
      <c r="C9" s="5">
        <f t="shared" si="0"/>
        <v>0.1282316665588546</v>
      </c>
      <c r="E9" s="5">
        <f t="shared" si="1"/>
        <v>0.16666666666666666</v>
      </c>
      <c r="G9" s="20">
        <f t="shared" si="2"/>
        <v>0.14744916661276064</v>
      </c>
    </row>
    <row r="10" spans="1:7" ht="15" thickBot="1" x14ac:dyDescent="0.35">
      <c r="A10" s="11" t="s">
        <v>6</v>
      </c>
      <c r="B10" s="8">
        <f>SUM(B4:B9)</f>
        <v>46377</v>
      </c>
      <c r="C10" s="9">
        <f>SUM(C4:C9)</f>
        <v>1</v>
      </c>
      <c r="E10" s="9">
        <f>SUM(E4:E9)</f>
        <v>0.99999999999999989</v>
      </c>
      <c r="G10" s="9">
        <f>SUM(G4:G9)</f>
        <v>1</v>
      </c>
    </row>
    <row r="11" spans="1:7" ht="15" thickTop="1" x14ac:dyDescent="0.3">
      <c r="B11" s="6"/>
      <c r="C11" s="7"/>
    </row>
    <row r="12" spans="1:7" x14ac:dyDescent="0.3">
      <c r="B12" s="6"/>
      <c r="C12" s="7"/>
    </row>
    <row r="13" spans="1:7" x14ac:dyDescent="0.3">
      <c r="A13" s="16" t="s">
        <v>13</v>
      </c>
      <c r="B13" s="10"/>
      <c r="C13" s="10"/>
      <c r="E13" s="24" t="s">
        <v>23</v>
      </c>
    </row>
    <row r="14" spans="1:7" x14ac:dyDescent="0.3">
      <c r="A14" t="s">
        <v>14</v>
      </c>
      <c r="E14" s="21">
        <v>59223</v>
      </c>
    </row>
    <row r="15" spans="1:7" x14ac:dyDescent="0.3">
      <c r="A15" t="s">
        <v>15</v>
      </c>
      <c r="E15" s="21">
        <v>47833</v>
      </c>
    </row>
    <row r="16" spans="1:7" x14ac:dyDescent="0.3">
      <c r="A16" t="s">
        <v>16</v>
      </c>
      <c r="E16" s="21">
        <v>16058.4</v>
      </c>
    </row>
    <row r="17" spans="1:7" x14ac:dyDescent="0.3">
      <c r="A17" t="s">
        <v>17</v>
      </c>
      <c r="E17" s="21">
        <v>15000</v>
      </c>
    </row>
    <row r="18" spans="1:7" x14ac:dyDescent="0.3">
      <c r="A18" t="s">
        <v>18</v>
      </c>
      <c r="E18" s="21">
        <v>4500</v>
      </c>
    </row>
    <row r="19" spans="1:7" x14ac:dyDescent="0.3">
      <c r="A19" t="s">
        <v>19</v>
      </c>
      <c r="E19" s="21">
        <v>23361.93</v>
      </c>
    </row>
    <row r="20" spans="1:7" x14ac:dyDescent="0.3">
      <c r="A20" t="s">
        <v>22</v>
      </c>
      <c r="E20" s="21">
        <v>81632.845000000001</v>
      </c>
    </row>
    <row r="21" spans="1:7" x14ac:dyDescent="0.3">
      <c r="A21" t="s">
        <v>20</v>
      </c>
      <c r="E21" s="22">
        <v>52390.824999999997</v>
      </c>
    </row>
    <row r="22" spans="1:7" ht="15" thickBot="1" x14ac:dyDescent="0.35">
      <c r="A22" s="23" t="s">
        <v>21</v>
      </c>
      <c r="E22" s="25">
        <f>SUM(E14:E21)</f>
        <v>300000</v>
      </c>
    </row>
    <row r="23" spans="1:7" ht="15" thickTop="1" x14ac:dyDescent="0.3"/>
    <row r="25" spans="1:7" x14ac:dyDescent="0.3">
      <c r="A25" s="16" t="s">
        <v>24</v>
      </c>
      <c r="B25" s="10"/>
      <c r="C25" s="10"/>
      <c r="D25" s="28"/>
      <c r="E25" s="28"/>
      <c r="F25" s="28"/>
      <c r="G25" s="29"/>
    </row>
    <row r="27" spans="1:7" x14ac:dyDescent="0.3">
      <c r="B27" s="15" t="s">
        <v>9</v>
      </c>
      <c r="C27" s="1" t="s">
        <v>25</v>
      </c>
    </row>
    <row r="28" spans="1:7" x14ac:dyDescent="0.3">
      <c r="A28" s="17" t="s">
        <v>1</v>
      </c>
      <c r="B28" s="26">
        <v>9.640015524936929E-2</v>
      </c>
      <c r="C28" s="30">
        <f>$E$22*B28</f>
        <v>28920.046574810785</v>
      </c>
    </row>
    <row r="29" spans="1:7" x14ac:dyDescent="0.3">
      <c r="A29" s="18" t="s">
        <v>2</v>
      </c>
      <c r="B29" s="27">
        <v>0.11156931237466847</v>
      </c>
      <c r="C29" s="31">
        <f t="shared" ref="C29:C33" si="3">$E$22*B29</f>
        <v>33470.79371240054</v>
      </c>
    </row>
    <row r="30" spans="1:7" x14ac:dyDescent="0.3">
      <c r="A30" s="17" t="s">
        <v>3</v>
      </c>
      <c r="B30" s="26">
        <v>0.22717618647174248</v>
      </c>
      <c r="C30" s="30">
        <f t="shared" si="3"/>
        <v>68152.85594152275</v>
      </c>
    </row>
    <row r="31" spans="1:7" x14ac:dyDescent="0.3">
      <c r="A31" s="18" t="s">
        <v>4</v>
      </c>
      <c r="B31" s="27">
        <v>0.21790434913858164</v>
      </c>
      <c r="C31" s="31">
        <f t="shared" si="3"/>
        <v>65371.304741574495</v>
      </c>
    </row>
    <row r="32" spans="1:7" x14ac:dyDescent="0.3">
      <c r="A32" s="17" t="s">
        <v>5</v>
      </c>
      <c r="B32" s="26">
        <v>0.19950083015287751</v>
      </c>
      <c r="C32" s="30">
        <f t="shared" si="3"/>
        <v>59850.249045863253</v>
      </c>
    </row>
    <row r="33" spans="1:3" x14ac:dyDescent="0.3">
      <c r="A33" s="18" t="s">
        <v>10</v>
      </c>
      <c r="B33" s="27">
        <v>0.14744916661276064</v>
      </c>
      <c r="C33" s="31">
        <f t="shared" si="3"/>
        <v>44234.749983828195</v>
      </c>
    </row>
    <row r="34" spans="1:3" ht="15" thickBot="1" x14ac:dyDescent="0.35">
      <c r="B34" s="9">
        <v>1</v>
      </c>
      <c r="C34" s="32">
        <f>SUM(C28:C33)</f>
        <v>300000</v>
      </c>
    </row>
    <row r="35" spans="1:3" ht="15" thickTop="1" x14ac:dyDescent="0.3"/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rburson</dc:creator>
  <cp:lastModifiedBy>Town Clerk</cp:lastModifiedBy>
  <dcterms:created xsi:type="dcterms:W3CDTF">2019-12-31T11:11:09Z</dcterms:created>
  <dcterms:modified xsi:type="dcterms:W3CDTF">2020-01-03T13:16:09Z</dcterms:modified>
</cp:coreProperties>
</file>