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.cloudsync365.azure\USERS\tkeech\Desktop\"/>
    </mc:Choice>
  </mc:AlternateContent>
  <xr:revisionPtr revIDLastSave="0" documentId="8_{577C6874-B47C-4142-89CA-0FD7F24470BF}" xr6:coauthVersionLast="45" xr6:coauthVersionMax="45" xr10:uidLastSave="{00000000-0000-0000-0000-000000000000}"/>
  <bookViews>
    <workbookView xWindow="-108" yWindow="-108" windowWidth="23256" windowHeight="12576" activeTab="1" xr2:uid="{8661BBC4-09F3-49F9-9325-A8CB5116865D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Sheet1!$A:$H,Sheet1!$1:$1</definedName>
    <definedName name="QB_COLUMN_1" localSheetId="1" hidden="1">Sheet1!$I$1</definedName>
    <definedName name="QB_COLUMN_19" localSheetId="1" hidden="1">Sheet1!$S$1</definedName>
    <definedName name="QB_COLUMN_20" localSheetId="1" hidden="1">Sheet1!$U$1</definedName>
    <definedName name="QB_COLUMN_3" localSheetId="1" hidden="1">Sheet1!$K$1</definedName>
    <definedName name="QB_COLUMN_30" localSheetId="1" hidden="1">Sheet1!$W$1</definedName>
    <definedName name="QB_COLUMN_31" localSheetId="1" hidden="1">Sheet1!$Y$1</definedName>
    <definedName name="QB_COLUMN_4" localSheetId="1" hidden="1">Sheet1!$M$1</definedName>
    <definedName name="QB_COLUMN_5" localSheetId="1" hidden="1">Sheet1!$O$1</definedName>
    <definedName name="QB_COLUMN_8" localSheetId="1" hidden="1">Sheet1!$Q$1</definedName>
    <definedName name="QB_DATA_0" localSheetId="1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1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1" hidden="1">Sheet1!$38:$38,Sheet1!$39:$39,Sheet1!$40:$40,Sheet1!$41:$41,Sheet1!$42:$42,Sheet1!$49:$49,Sheet1!$50:$50,Sheet1!$55:$55,Sheet1!$56:$56,Sheet1!$57:$57,Sheet1!$58:$58,Sheet1!$59:$59,Sheet1!$60:$60,Sheet1!$64:$64,Sheet1!$65:$65,Sheet1!$66:$66</definedName>
    <definedName name="QB_DATA_3" localSheetId="1" hidden="1">Sheet1!$67:$67,Sheet1!$68:$68,Sheet1!$69:$69,Sheet1!$74:$74,Sheet1!$75:$75,Sheet1!$76:$76,Sheet1!$77:$77,Sheet1!$78:$78,Sheet1!$81:$81,Sheet1!$82:$82,Sheet1!$83:$83,Sheet1!$86:$86,Sheet1!$87:$87,Sheet1!$88:$88,Sheet1!$91:$91,Sheet1!$92:$92</definedName>
    <definedName name="QB_DATA_4" localSheetId="1" hidden="1">Sheet1!$93:$93,Sheet1!$94:$94,Sheet1!$95:$95,Sheet1!$96:$96,Sheet1!$97:$97,Sheet1!$98:$98,Sheet1!$99:$99,Sheet1!$100:$100,Sheet1!$103:$103,Sheet1!$104:$104,Sheet1!$107:$107,Sheet1!$108:$108,Sheet1!$109:$109,Sheet1!$110:$110,Sheet1!$111:$111,Sheet1!$112:$112</definedName>
    <definedName name="QB_DATA_5" localSheetId="1" hidden="1">Sheet1!$115:$115,Sheet1!$116:$116,Sheet1!$117:$117,Sheet1!$120:$120,Sheet1!$121:$121,Sheet1!$123:$123,Sheet1!$126:$126,Sheet1!$127:$127,Sheet1!$128:$128,Sheet1!$129:$129,Sheet1!$135:$135,Sheet1!$136:$136,Sheet1!$137:$137,Sheet1!$138:$138,Sheet1!$139:$139,Sheet1!$140:$140</definedName>
    <definedName name="QB_DATA_6" localSheetId="1" hidden="1">Sheet1!$141:$141,Sheet1!$142:$142,Sheet1!$143:$143,Sheet1!$144:$144,Sheet1!$145:$145,Sheet1!$146:$146,Sheet1!$147:$147,Sheet1!$148:$148,Sheet1!$149:$149,Sheet1!$150:$150,Sheet1!$151:$151,Sheet1!$152:$152,Sheet1!$153:$153,Sheet1!$154:$154,Sheet1!$155:$155,Sheet1!$156:$156</definedName>
    <definedName name="QB_DATA_7" localSheetId="1" hidden="1">Sheet1!$157:$157,Sheet1!$158:$158,Sheet1!$166:$166,Sheet1!$167:$167,Sheet1!$172:$172,Sheet1!$179:$179,Sheet1!$180:$180,Sheet1!$181:$181,Sheet1!$182:$182,Sheet1!$183:$183,Sheet1!$184:$184</definedName>
    <definedName name="QB_FORMULA_0" localSheetId="1" hidden="1">Sheet1!$Y$6,Sheet1!$Y$7,Sheet1!$Y$8,Sheet1!$Y$9,Sheet1!$Y$10,Sheet1!$Y$11,Sheet1!$Y$12,Sheet1!$Y$13,Sheet1!$Y$14,Sheet1!$Y$15,Sheet1!$Y$16,Sheet1!$Y$17,Sheet1!$Y$18,Sheet1!$Y$19,Sheet1!$Y$20,Sheet1!$Y$21</definedName>
    <definedName name="QB_FORMULA_1" localSheetId="1" hidden="1">Sheet1!$Y$22,Sheet1!$Y$23,Sheet1!$Y$24,Sheet1!$Y$25,Sheet1!$Y$26,Sheet1!$Y$27,Sheet1!$Y$28,Sheet1!$Y$29,Sheet1!$Y$30,Sheet1!$Y$31,Sheet1!$Y$32,Sheet1!$Y$33,Sheet1!$Y$34,Sheet1!$Y$35,Sheet1!$Y$36,Sheet1!$Y$37</definedName>
    <definedName name="QB_FORMULA_10" localSheetId="1" hidden="1">Sheet1!$W$169,Sheet1!$Y$169,Sheet1!$W$170,Sheet1!$Y$170,Sheet1!$Y$172,Sheet1!$W$173,Sheet1!$Y$173,Sheet1!$W$174,Sheet1!$Y$174,Sheet1!$W$175,Sheet1!$Y$175,Sheet1!$Y$179,Sheet1!$Y$180,Sheet1!$Y$181,Sheet1!$Y$182,Sheet1!$Y$183</definedName>
    <definedName name="QB_FORMULA_11" localSheetId="1" hidden="1">Sheet1!$Y$184,Sheet1!$W$185,Sheet1!$Y$185,Sheet1!$W$186,Sheet1!$Y$186,Sheet1!$W$187,Sheet1!$Y$187,Sheet1!$W$188,Sheet1!$Y$188</definedName>
    <definedName name="QB_FORMULA_2" localSheetId="1" hidden="1">Sheet1!$Y$38,Sheet1!$Y$39,Sheet1!$Y$40,Sheet1!$Y$41,Sheet1!$W$43,Sheet1!$Y$43,Sheet1!$W$44,Sheet1!$Y$44,Sheet1!$W$45,Sheet1!$Y$45,Sheet1!$Y$49,Sheet1!$Y$50,Sheet1!$W$51,Sheet1!$Y$51,Sheet1!$W$52,Sheet1!$Y$52</definedName>
    <definedName name="QB_FORMULA_3" localSheetId="1" hidden="1">Sheet1!$Y$55,Sheet1!$Y$56,Sheet1!$Y$57,Sheet1!$Y$58,Sheet1!$Y$59,Sheet1!$Y$60,Sheet1!$W$61,Sheet1!$Y$61,Sheet1!$Y$64,Sheet1!$Y$65,Sheet1!$Y$66,Sheet1!$Y$67,Sheet1!$Y$68,Sheet1!$Y$69,Sheet1!$W$70,Sheet1!$Y$70</definedName>
    <definedName name="QB_FORMULA_4" localSheetId="1" hidden="1">Sheet1!$W$71,Sheet1!$Y$71,Sheet1!$Y$74,Sheet1!$Y$75,Sheet1!$Y$76,Sheet1!$Y$77,Sheet1!$Y$78,Sheet1!$W$79,Sheet1!$Y$79,Sheet1!$Y$81,Sheet1!$Y$82,Sheet1!$Y$83,Sheet1!$W$84,Sheet1!$Y$84,Sheet1!$Y$86,Sheet1!$Y$87</definedName>
    <definedName name="QB_FORMULA_5" localSheetId="1" hidden="1">Sheet1!$Y$88,Sheet1!$W$89,Sheet1!$Y$89,Sheet1!$Y$91,Sheet1!$Y$92,Sheet1!$Y$93,Sheet1!$Y$94,Sheet1!$Y$95,Sheet1!$Y$96,Sheet1!$Y$97,Sheet1!$Y$98,Sheet1!$Y$99,Sheet1!$Y$100,Sheet1!$W$101,Sheet1!$Y$101,Sheet1!$Y$103</definedName>
    <definedName name="QB_FORMULA_6" localSheetId="1" hidden="1">Sheet1!$Y$104,Sheet1!$W$105,Sheet1!$Y$105,Sheet1!$Y$107,Sheet1!$Y$108,Sheet1!$Y$109,Sheet1!$Y$110,Sheet1!$Y$111,Sheet1!$Y$112,Sheet1!$W$113,Sheet1!$Y$113,Sheet1!$Y$115,Sheet1!$Y$116,Sheet1!$Y$117,Sheet1!$W$118,Sheet1!$Y$118</definedName>
    <definedName name="QB_FORMULA_7" localSheetId="1" hidden="1">Sheet1!$Y$120,Sheet1!$Y$123,Sheet1!$W$124,Sheet1!$Y$124,Sheet1!$Y$126,Sheet1!$Y$127,Sheet1!$Y$128,Sheet1!$Y$129,Sheet1!$W$130,Sheet1!$Y$130,Sheet1!$W$131,Sheet1!$Y$131,Sheet1!$Y$135,Sheet1!$Y$136,Sheet1!$Y$137,Sheet1!$Y$138</definedName>
    <definedName name="QB_FORMULA_8" localSheetId="1" hidden="1">Sheet1!$Y$139,Sheet1!$Y$140,Sheet1!$Y$141,Sheet1!$Y$142,Sheet1!$Y$143,Sheet1!$Y$144,Sheet1!$Y$145,Sheet1!$Y$146,Sheet1!$Y$147,Sheet1!$Y$148,Sheet1!$Y$149,Sheet1!$Y$150,Sheet1!$Y$151,Sheet1!$Y$152,Sheet1!$Y$153,Sheet1!$Y$154</definedName>
    <definedName name="QB_FORMULA_9" localSheetId="1" hidden="1">Sheet1!$Y$155,Sheet1!$Y$156,Sheet1!$Y$157,Sheet1!$Y$158,Sheet1!$W$159,Sheet1!$Y$159,Sheet1!$W$160,Sheet1!$Y$160,Sheet1!$W$161,Sheet1!$Y$161,Sheet1!$W$162,Sheet1!$Y$162,Sheet1!$Y$166,Sheet1!$Y$167,Sheet1!$W$168,Sheet1!$Y$168</definedName>
    <definedName name="QB_ROW_18040" localSheetId="1" hidden="1">Sheet1!$E$171</definedName>
    <definedName name="QB_ROW_18301" localSheetId="1" hidden="1">Sheet1!$A$188</definedName>
    <definedName name="QB_ROW_18340" localSheetId="1" hidden="1">Sheet1!$E$173</definedName>
    <definedName name="QB_ROW_190040" localSheetId="1" hidden="1">Sheet1!$E$4</definedName>
    <definedName name="QB_ROW_19011" localSheetId="1" hidden="1">Sheet1!$B$2</definedName>
    <definedName name="QB_ROW_190340" localSheetId="1" hidden="1">Sheet1!$E$43</definedName>
    <definedName name="QB_ROW_19311" localSheetId="1" hidden="1">Sheet1!$B$175</definedName>
    <definedName name="QB_ROW_195050" localSheetId="1" hidden="1">Sheet1!$F$5</definedName>
    <definedName name="QB_ROW_195350" localSheetId="1" hidden="1">Sheet1!$F$42</definedName>
    <definedName name="QB_ROW_20031" localSheetId="1" hidden="1">Sheet1!$D$3</definedName>
    <definedName name="QB_ROW_20331" localSheetId="1" hidden="1">Sheet1!$D$44</definedName>
    <definedName name="QB_ROW_21031" localSheetId="1" hidden="1">Sheet1!$D$46</definedName>
    <definedName name="QB_ROW_21331" localSheetId="1" hidden="1">Sheet1!$D$174</definedName>
    <definedName name="QB_ROW_22011" localSheetId="1" hidden="1">Sheet1!$B$176</definedName>
    <definedName name="QB_ROW_22311" localSheetId="1" hidden="1">Sheet1!$B$187</definedName>
    <definedName name="QB_ROW_23021" localSheetId="1" hidden="1">Sheet1!$C$177</definedName>
    <definedName name="QB_ROW_23321" localSheetId="1" hidden="1">Sheet1!$C$186</definedName>
    <definedName name="QB_ROW_248040" localSheetId="1" hidden="1">Sheet1!$E$47</definedName>
    <definedName name="QB_ROW_248340" localSheetId="1" hidden="1">Sheet1!$E$52</definedName>
    <definedName name="QB_ROW_255050" localSheetId="1" hidden="1">Sheet1!$F$48</definedName>
    <definedName name="QB_ROW_255350" localSheetId="1" hidden="1">Sheet1!$F$51</definedName>
    <definedName name="QB_ROW_303040" localSheetId="1" hidden="1">Sheet1!$E$53</definedName>
    <definedName name="QB_ROW_303340" localSheetId="1" hidden="1">Sheet1!$E$162</definedName>
    <definedName name="QB_ROW_304050" localSheetId="1" hidden="1">Sheet1!$F$54</definedName>
    <definedName name="QB_ROW_304350" localSheetId="1" hidden="1">Sheet1!$F$61</definedName>
    <definedName name="QB_ROW_311050" localSheetId="1" hidden="1">Sheet1!$F$62</definedName>
    <definedName name="QB_ROW_311350" localSheetId="1" hidden="1">Sheet1!$F$71</definedName>
    <definedName name="QB_ROW_315060" localSheetId="1" hidden="1">Sheet1!$G$63</definedName>
    <definedName name="QB_ROW_315360" localSheetId="1" hidden="1">Sheet1!$G$70</definedName>
    <definedName name="QB_ROW_316050" localSheetId="1" hidden="1">Sheet1!$F$72</definedName>
    <definedName name="QB_ROW_316350" localSheetId="1" hidden="1">Sheet1!$F$131</definedName>
    <definedName name="QB_ROW_318060" localSheetId="1" hidden="1">Sheet1!$G$73</definedName>
    <definedName name="QB_ROW_318360" localSheetId="1" hidden="1">Sheet1!$G$79</definedName>
    <definedName name="QB_ROW_323060" localSheetId="1" hidden="1">Sheet1!$G$80</definedName>
    <definedName name="QB_ROW_323360" localSheetId="1" hidden="1">Sheet1!$G$84</definedName>
    <definedName name="QB_ROW_325060" localSheetId="1" hidden="1">Sheet1!$G$85</definedName>
    <definedName name="QB_ROW_325360" localSheetId="1" hidden="1">Sheet1!$G$89</definedName>
    <definedName name="QB_ROW_326060" localSheetId="1" hidden="1">Sheet1!$G$90</definedName>
    <definedName name="QB_ROW_326360" localSheetId="1" hidden="1">Sheet1!$G$101</definedName>
    <definedName name="QB_ROW_328060" localSheetId="1" hidden="1">Sheet1!$G$102</definedName>
    <definedName name="QB_ROW_328360" localSheetId="1" hidden="1">Sheet1!$G$105</definedName>
    <definedName name="QB_ROW_333060" localSheetId="1" hidden="1">Sheet1!$G$106</definedName>
    <definedName name="QB_ROW_333360" localSheetId="1" hidden="1">Sheet1!$G$113</definedName>
    <definedName name="QB_ROW_334060" localSheetId="1" hidden="1">Sheet1!$G$114</definedName>
    <definedName name="QB_ROW_334360" localSheetId="1" hidden="1">Sheet1!$G$118</definedName>
    <definedName name="QB_ROW_336060" localSheetId="1" hidden="1">Sheet1!$G$119</definedName>
    <definedName name="QB_ROW_336360" localSheetId="1" hidden="1">Sheet1!$G$121</definedName>
    <definedName name="QB_ROW_338060" localSheetId="1" hidden="1">Sheet1!$G$122</definedName>
    <definedName name="QB_ROW_338360" localSheetId="1" hidden="1">Sheet1!$G$124</definedName>
    <definedName name="QB_ROW_351050" localSheetId="1" hidden="1">Sheet1!$F$132</definedName>
    <definedName name="QB_ROW_351350" localSheetId="1" hidden="1">Sheet1!$F$161</definedName>
    <definedName name="QB_ROW_352060" localSheetId="1" hidden="1">Sheet1!$G$133</definedName>
    <definedName name="QB_ROW_352360" localSheetId="1" hidden="1">Sheet1!$G$160</definedName>
    <definedName name="QB_ROW_355070" localSheetId="1" hidden="1">Sheet1!$H$134</definedName>
    <definedName name="QB_ROW_355370" localSheetId="1" hidden="1">Sheet1!$H$159</definedName>
    <definedName name="QB_ROW_373040" localSheetId="1" hidden="1">Sheet1!$E$163</definedName>
    <definedName name="QB_ROW_373340" localSheetId="1" hidden="1">Sheet1!$E$170</definedName>
    <definedName name="QB_ROW_375050" localSheetId="1" hidden="1">Sheet1!$F$164</definedName>
    <definedName name="QB_ROW_375350" localSheetId="1" hidden="1">Sheet1!$F$169</definedName>
    <definedName name="QB_ROW_396060" localSheetId="1" hidden="1">Sheet1!$G$165</definedName>
    <definedName name="QB_ROW_396360" localSheetId="1" hidden="1">Sheet1!$G$168</definedName>
    <definedName name="QB_ROW_419030" localSheetId="1" hidden="1">Sheet1!$D$178</definedName>
    <definedName name="QB_ROW_419330" localSheetId="1" hidden="1">Sheet1!$D$185</definedName>
    <definedName name="QB_ROW_429060" localSheetId="1" hidden="1">Sheet1!$G$125</definedName>
    <definedName name="QB_ROW_429360" localSheetId="1" hidden="1">Sheet1!$G$130</definedName>
    <definedName name="QB_ROW_86321" localSheetId="1" hidden="1">Sheet1!$C$45</definedName>
    <definedName name="QBCANSUPPORTUPDATE" localSheetId="1">TRUE</definedName>
    <definedName name="QBCOMPANYFILENAME" localSheetId="1">"B:\QuickBooks\DCRHA-MLR\DCRHA-MLR.QBW"</definedName>
    <definedName name="QBENDDATE" localSheetId="1">20191231</definedName>
    <definedName name="QBHEADERSONSCREEN" localSheetId="1">FALSE</definedName>
    <definedName name="QBMETADATASIZE" localSheetId="1">7575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"8cb2cec2c8eb4519b82c0f156ce855d1"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4</definedName>
    <definedName name="QBROWHEADERS" localSheetId="1">8</definedName>
    <definedName name="QBSTARTDATE" localSheetId="1">20190701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88" i="1" l="1"/>
  <c r="W188" i="1"/>
  <c r="Y187" i="1"/>
  <c r="W187" i="1"/>
  <c r="Y186" i="1"/>
  <c r="W186" i="1"/>
  <c r="Y185" i="1"/>
  <c r="W185" i="1"/>
  <c r="Y184" i="1"/>
  <c r="Y183" i="1"/>
  <c r="Y182" i="1"/>
  <c r="Y181" i="1"/>
  <c r="Y180" i="1"/>
  <c r="Y179" i="1"/>
  <c r="Y175" i="1"/>
  <c r="W175" i="1"/>
  <c r="Y174" i="1"/>
  <c r="W174" i="1"/>
  <c r="Y173" i="1"/>
  <c r="W173" i="1"/>
  <c r="Y172" i="1"/>
  <c r="Y170" i="1"/>
  <c r="W170" i="1"/>
  <c r="Y169" i="1"/>
  <c r="W169" i="1"/>
  <c r="Y168" i="1"/>
  <c r="W168" i="1"/>
  <c r="Y167" i="1"/>
  <c r="Y166" i="1"/>
  <c r="Y162" i="1"/>
  <c r="W162" i="1"/>
  <c r="Y161" i="1"/>
  <c r="W161" i="1"/>
  <c r="Y160" i="1"/>
  <c r="W160" i="1"/>
  <c r="Y159" i="1"/>
  <c r="W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1" i="1"/>
  <c r="W131" i="1"/>
  <c r="Y130" i="1"/>
  <c r="W130" i="1"/>
  <c r="Y129" i="1"/>
  <c r="Y128" i="1"/>
  <c r="Y127" i="1"/>
  <c r="Y126" i="1"/>
  <c r="Y124" i="1"/>
  <c r="W124" i="1"/>
  <c r="Y123" i="1"/>
  <c r="Y120" i="1"/>
  <c r="Y118" i="1"/>
  <c r="W118" i="1"/>
  <c r="Y117" i="1"/>
  <c r="Y116" i="1"/>
  <c r="Y115" i="1"/>
  <c r="Y113" i="1"/>
  <c r="W113" i="1"/>
  <c r="Y112" i="1"/>
  <c r="Y111" i="1"/>
  <c r="Y110" i="1"/>
  <c r="Y109" i="1"/>
  <c r="Y108" i="1"/>
  <c r="Y107" i="1"/>
  <c r="Y105" i="1"/>
  <c r="W105" i="1"/>
  <c r="Y104" i="1"/>
  <c r="Y103" i="1"/>
  <c r="Y101" i="1"/>
  <c r="W101" i="1"/>
  <c r="Y100" i="1"/>
  <c r="Y99" i="1"/>
  <c r="Y98" i="1"/>
  <c r="Y97" i="1"/>
  <c r="Y96" i="1"/>
  <c r="Y95" i="1"/>
  <c r="Y94" i="1"/>
  <c r="Y93" i="1"/>
  <c r="Y92" i="1"/>
  <c r="Y91" i="1"/>
  <c r="Y89" i="1"/>
  <c r="W89" i="1"/>
  <c r="Y88" i="1"/>
  <c r="Y87" i="1"/>
  <c r="Y86" i="1"/>
  <c r="Y84" i="1"/>
  <c r="W84" i="1"/>
  <c r="Y83" i="1"/>
  <c r="Y82" i="1"/>
  <c r="Y81" i="1"/>
  <c r="Y79" i="1"/>
  <c r="W79" i="1"/>
  <c r="Y78" i="1"/>
  <c r="Y77" i="1"/>
  <c r="Y76" i="1"/>
  <c r="Y75" i="1"/>
  <c r="Y74" i="1"/>
  <c r="Y71" i="1"/>
  <c r="W71" i="1"/>
  <c r="Y70" i="1"/>
  <c r="W70" i="1"/>
  <c r="Y69" i="1"/>
  <c r="Y68" i="1"/>
  <c r="Y67" i="1"/>
  <c r="Y66" i="1"/>
  <c r="Y65" i="1"/>
  <c r="Y64" i="1"/>
  <c r="Y61" i="1"/>
  <c r="W61" i="1"/>
  <c r="Y60" i="1"/>
  <c r="Y59" i="1"/>
  <c r="Y58" i="1"/>
  <c r="Y57" i="1"/>
  <c r="Y56" i="1"/>
  <c r="Y55" i="1"/>
  <c r="Y52" i="1"/>
  <c r="W52" i="1"/>
  <c r="Y51" i="1"/>
  <c r="W51" i="1"/>
  <c r="Y50" i="1"/>
  <c r="Y49" i="1"/>
  <c r="Y45" i="1"/>
  <c r="W45" i="1"/>
  <c r="Y44" i="1"/>
  <c r="W44" i="1"/>
  <c r="Y43" i="1"/>
  <c r="W43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</calcChain>
</file>

<file path=xl/sharedStrings.xml><?xml version="1.0" encoding="utf-8"?>
<sst xmlns="http://schemas.openxmlformats.org/spreadsheetml/2006/main" count="552" uniqueCount="229">
  <si>
    <t>Type</t>
  </si>
  <si>
    <t>Date</t>
  </si>
  <si>
    <t>Num</t>
  </si>
  <si>
    <t>Memo</t>
  </si>
  <si>
    <t>Clr</t>
  </si>
  <si>
    <t>Split</t>
  </si>
  <si>
    <t>Amount</t>
  </si>
  <si>
    <t>Balance</t>
  </si>
  <si>
    <t>Ordinary Income/Expense</t>
  </si>
  <si>
    <t>Income</t>
  </si>
  <si>
    <t>OPERATING - RENTAL</t>
  </si>
  <si>
    <t>Rents</t>
  </si>
  <si>
    <t>Total Rents</t>
  </si>
  <si>
    <t>Total OPERATING - RENTAL</t>
  </si>
  <si>
    <t>Total Income</t>
  </si>
  <si>
    <t>Gross Profit</t>
  </si>
  <si>
    <t>Expense</t>
  </si>
  <si>
    <t>OPERATING - ADMINIS.</t>
  </si>
  <si>
    <t>Miscellaneous</t>
  </si>
  <si>
    <t>Total Miscellaneous</t>
  </si>
  <si>
    <t>Total OPERATING - ADMINIS.</t>
  </si>
  <si>
    <t>OPERATING - RENTALS</t>
  </si>
  <si>
    <t>Administrative Fees</t>
  </si>
  <si>
    <t>Total Administrative Fees</t>
  </si>
  <si>
    <t>Property Management</t>
  </si>
  <si>
    <t>Property Management Fees</t>
  </si>
  <si>
    <t>Total Property Management Fees</t>
  </si>
  <si>
    <t>Total Property Management</t>
  </si>
  <si>
    <t>Repair &amp; Maintenance</t>
  </si>
  <si>
    <t>Building Repairs</t>
  </si>
  <si>
    <t>Total Building Repairs</t>
  </si>
  <si>
    <t>Fire &amp; Safety</t>
  </si>
  <si>
    <t>Total Fire &amp; Safety</t>
  </si>
  <si>
    <t>HVAC</t>
  </si>
  <si>
    <t>Total HVAC</t>
  </si>
  <si>
    <t>Landscaping</t>
  </si>
  <si>
    <t>Total Landscaping</t>
  </si>
  <si>
    <t>Maintenance Supplies</t>
  </si>
  <si>
    <t>Total Maintenance Supplies</t>
  </si>
  <si>
    <t>Pest Control</t>
  </si>
  <si>
    <t>Total Pest Control</t>
  </si>
  <si>
    <t>Plumbing</t>
  </si>
  <si>
    <t>Total Plumbing</t>
  </si>
  <si>
    <t>Rubbish Removal</t>
  </si>
  <si>
    <t>Total Rubbish Removal</t>
  </si>
  <si>
    <t>Snow Removal</t>
  </si>
  <si>
    <t>Total Snow Removal</t>
  </si>
  <si>
    <t>Water Treatment &amp; Maint.</t>
  </si>
  <si>
    <t>Total Water Treatment &amp; Maint.</t>
  </si>
  <si>
    <t>Total Repair &amp; Maintenance</t>
  </si>
  <si>
    <t>Utilities</t>
  </si>
  <si>
    <t>Electricity</t>
  </si>
  <si>
    <t>Common Areas</t>
  </si>
  <si>
    <t>Total Common Areas</t>
  </si>
  <si>
    <t>Total Electricity</t>
  </si>
  <si>
    <t>Total Utilities</t>
  </si>
  <si>
    <t>Total OPERATING - RENTALS</t>
  </si>
  <si>
    <t>PROJECT -  EXPENSE</t>
  </si>
  <si>
    <t>Capital Replacement</t>
  </si>
  <si>
    <t>Door Replacements</t>
  </si>
  <si>
    <t>Total Door Replacements</t>
  </si>
  <si>
    <t>Total Capital Replacement</t>
  </si>
  <si>
    <t>Total PROJECT -  EXPENSE</t>
  </si>
  <si>
    <t>Repairs and Maintenance</t>
  </si>
  <si>
    <t>Total Repairs and Maintenance</t>
  </si>
  <si>
    <t>Total Expense</t>
  </si>
  <si>
    <t>Net Ordinary Income</t>
  </si>
  <si>
    <t>Other Income/Expense</t>
  </si>
  <si>
    <t>Other Income</t>
  </si>
  <si>
    <t>Interest Income</t>
  </si>
  <si>
    <t>Total Interest Income</t>
  </si>
  <si>
    <t>Total Other Income</t>
  </si>
  <si>
    <t>Net Other Income</t>
  </si>
  <si>
    <t>Net Income</t>
  </si>
  <si>
    <t>Invoice</t>
  </si>
  <si>
    <t>General Journal</t>
  </si>
  <si>
    <t>Bill</t>
  </si>
  <si>
    <t>Deposit</t>
  </si>
  <si>
    <t>618</t>
  </si>
  <si>
    <t>619</t>
  </si>
  <si>
    <t>620</t>
  </si>
  <si>
    <t>621</t>
  </si>
  <si>
    <t>622</t>
  </si>
  <si>
    <t>623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</si>
  <si>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</si>
  <si>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</si>
  <si>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</si>
  <si>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</si>
  <si>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</si>
  <si>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</si>
  <si>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</si>
  <si>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</si>
  <si>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</si>
  <si>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</si>
  <si>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</si>
  <si>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</si>
  <si>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</si>
  <si>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</si>
  <si>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</si>
  <si>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</si>
  <si>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</si>
  <si>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</si>
  <si>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</si>
  <si>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</si>
  <si>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</si>
  <si>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</si>
  <si>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</si>
  <si>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</si>
  <si>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</si>
  <si>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</si>
  <si>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</si>
  <si>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</si>
  <si>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</si>
  <si>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</si>
  <si>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bsh</t>
  </si>
  <si>
    <t>July 2019</t>
  </si>
  <si>
    <t>Aug 2019</t>
  </si>
  <si>
    <t>Sept 2019</t>
  </si>
  <si>
    <t>Oct 2019 Admin</t>
  </si>
  <si>
    <t>MLR Nov 2019 Admin</t>
  </si>
  <si>
    <t>Dec 2019</t>
  </si>
  <si>
    <t>Aug 2019 p/m</t>
  </si>
  <si>
    <t>Oct 2019 p/m</t>
  </si>
  <si>
    <t>Nov 2019 p/m</t>
  </si>
  <si>
    <t>Dec 2019 p/m</t>
  </si>
  <si>
    <t>1908-170492</t>
  </si>
  <si>
    <t>O20218939</t>
  </si>
  <si>
    <t>5882</t>
  </si>
  <si>
    <t>5938</t>
  </si>
  <si>
    <t>9176758948</t>
  </si>
  <si>
    <t>S2603854.001</t>
  </si>
  <si>
    <t>41148</t>
  </si>
  <si>
    <t>6000</t>
  </si>
  <si>
    <t>6049</t>
  </si>
  <si>
    <t>5816</t>
  </si>
  <si>
    <t>6022</t>
  </si>
  <si>
    <t>1506747BG #167863</t>
  </si>
  <si>
    <t>1506749HG #167909</t>
  </si>
  <si>
    <t>1506748OG #167908</t>
  </si>
  <si>
    <t>1528124 BG</t>
  </si>
  <si>
    <t>1528126 OG</t>
  </si>
  <si>
    <t>1528127 HG</t>
  </si>
  <si>
    <t>457739-00 BG</t>
  </si>
  <si>
    <t>MV763809</t>
  </si>
  <si>
    <t>1911-214952</t>
  </si>
  <si>
    <t>20199</t>
  </si>
  <si>
    <t>20278 OG</t>
  </si>
  <si>
    <t>28713360023MW</t>
  </si>
  <si>
    <t>28628450026BG</t>
  </si>
  <si>
    <t>28628120025OG</t>
  </si>
  <si>
    <t>28628160021HG</t>
  </si>
  <si>
    <t>28628160021 HG</t>
  </si>
  <si>
    <t>28713360023 MW</t>
  </si>
  <si>
    <t>28628450026 BG</t>
  </si>
  <si>
    <t>28628120025 OG</t>
  </si>
  <si>
    <t>40704 HG2</t>
  </si>
  <si>
    <t>Monthly Rent - Please make checks payable to D.C.R.H.A.</t>
  </si>
  <si>
    <t>Bank Deposit error correction July 2019 bank staement</t>
  </si>
  <si>
    <t>Bank Deposit error correction Aug 2019 bank staement</t>
  </si>
  <si>
    <t>July 2019 Administration Fee-7%</t>
  </si>
  <si>
    <t>Administration Fee-7%</t>
  </si>
  <si>
    <t>July 2019 Monthly Property Management Fee</t>
  </si>
  <si>
    <t>Monthly Property Management Fee</t>
  </si>
  <si>
    <t>screen door closers - installs and repairs</t>
  </si>
  <si>
    <t>storm door closers</t>
  </si>
  <si>
    <t>2O - rep side storm dr closers 1 45.00 8/7/2019 45.00</t>
  </si>
  <si>
    <t>ML B1 - repair storm dr fr entry; replace lockset 2 45.00 9/13/2019 90.00</t>
  </si>
  <si>
    <t>cabinet and drawer hardware</t>
  </si>
  <si>
    <t>smoke detectors</t>
  </si>
  <si>
    <t>smoke batteries (invoice also include $8.09 in maintenance supplies for VV22-10)</t>
  </si>
  <si>
    <t>3H - pkup &amp; repl smokes/batteries 2 45.00 10/8/2019 90.00</t>
  </si>
  <si>
    <t>2H - heat down; repair 2 doors,repl deadbolt, dr closers;ck dryer venting;bring 2 space heaters;...</t>
  </si>
  <si>
    <t>2H - meet Walter Smith, boiler service 1 45.00 12/9/2019 45.00</t>
  </si>
  <si>
    <t>2H - boiler down(again); contact Walter Smith 1 45.00 12/13/2019 45.00</t>
  </si>
  <si>
    <t>Landscaping - Cut, trim, blow; cln rubbish areas 7/5,7/8,7/11,7/19,7/27</t>
  </si>
  <si>
    <t>Landscaping - Cut, trim, blow; cln rubbish areas 6 45.00 8/2/2019 270.00</t>
  </si>
  <si>
    <t>2B - drop off planting box per DV/BH 2 45.00 8/6/2019 90.00</t>
  </si>
  <si>
    <t>Landscaping - Cut, trim, blow; cln rubbish areas 6 45.00 8/9/2019 270.00</t>
  </si>
  <si>
    <t>Landscaping - Cut, trim, blow; cln rubbish areas 6 45.00 8/15/2019 270.00</t>
  </si>
  <si>
    <t>Landscaping - Cut, trim, blow; cln rubbish areas; weeding 8/23/2019</t>
  </si>
  <si>
    <t>Landscaping - Cut, trim, blow; cln rubbish areas 6 45.00 8/30/2019 270.00</t>
  </si>
  <si>
    <t>Landscaping - Cut, trim, blow; cln rubbish areas; pruning; blow leaves 9/4,9/12,9/26</t>
  </si>
  <si>
    <t>Landscaping - Cut, trim, blow; 6 45.00 10/8/2019 270.00</t>
  </si>
  <si>
    <t>Landscaping - leaf cleanup; cut, trim, blow; disconnect hoses; install snow stakes circles; prun...</t>
  </si>
  <si>
    <t>DCRHA Maint Supplies - Pella Select Satin Nickel Storm Door Matching Handleset 12/9/2019</t>
  </si>
  <si>
    <t>DCRHA Maint Supply - 20278717 Handle and Lock Set 12/20/2019</t>
  </si>
  <si>
    <t>insects control exterior treatment 2A &amp; 2B Beech Grove</t>
  </si>
  <si>
    <t>insects control exterior treatment 2A &amp; 2B Holly Grove</t>
  </si>
  <si>
    <t>insects control exterior treatment 2A &amp; 2B Oak Grove</t>
  </si>
  <si>
    <t>3B toilet repair materials</t>
  </si>
  <si>
    <t>ML 3B - repair toilet, pkup parts 2 45.00 7/8/2019 90.00</t>
  </si>
  <si>
    <t>ML A2 - ckout possible leak; none found 2 45.00 8/16/2019 90.00</t>
  </si>
  <si>
    <t>disposal of storm doors and flower box wood</t>
  </si>
  <si>
    <t>snow plow markers</t>
  </si>
  <si>
    <t>maintenance/repair materials for water systems</t>
  </si>
  <si>
    <t>mt Nelson Mech to assess water treatment 3 45.00 8/15/2019 135.00</t>
  </si>
  <si>
    <t>Reimburse OPM for Nelson Mech inv 8922 1 250.00 8/15/2019 250.00</t>
  </si>
  <si>
    <t>replace filter media OG #2,3</t>
  </si>
  <si>
    <t>Mollys Way Fire Tank electric 6/13-7/12/19 acct# 28713360023</t>
  </si>
  <si>
    <t>2 Beech Grove Pub electric 6/13-7/12/19 acct# 28628450026</t>
  </si>
  <si>
    <t>2 Oak Grove Pub electric 6/13-7/12/19 acct# 28628120025</t>
  </si>
  <si>
    <t>2 Holly Grove Pub electric 6/13-7/12/19 acct# 28628160021</t>
  </si>
  <si>
    <t>2 Holly Grove Rd Pub electric 7/12-8/13/19 acct# 28628160021</t>
  </si>
  <si>
    <t>Mollys Way Fire Tank electric 7/12-8/13/19 acct# 28713360023</t>
  </si>
  <si>
    <t>2 Beech Grove electric 7/12-8/13/19 acct# 28628450026</t>
  </si>
  <si>
    <t>2 Oak Grove electric 7/12-8/13/19 acct# 28628120025</t>
  </si>
  <si>
    <t>2 Holly Grove electric 8/13-9/12/19 acct# 28628160021</t>
  </si>
  <si>
    <t>2 Beech Grove electric 8/13-9/12/19 acct# 28628450026</t>
  </si>
  <si>
    <t>Mollys Way Fire Tank electric 8/13-9/12/19 acct# 28713360023</t>
  </si>
  <si>
    <t>Oak Grove electric 8/13-9/12/19 acct# 28628120025</t>
  </si>
  <si>
    <t>Mollys Way Fire Tank electric 9/12-10/11/19 acct# 28713360023</t>
  </si>
  <si>
    <t>2 Beech Grove electric 9/12-10/11/19 acct# 28628450026</t>
  </si>
  <si>
    <t>2 Holly Grove electric 9/12-10/11/19 acct# 28628160021</t>
  </si>
  <si>
    <t>Oak Grove electric 9/12-10/11/19 acct# 28628120025</t>
  </si>
  <si>
    <t>2 Holly Grove electric 10/11-11/13/19 acct# 28628160021</t>
  </si>
  <si>
    <t>Mollys Way Fire Tank electric 10/11-11/13/19 acct# 28713360023</t>
  </si>
  <si>
    <t>2 Beech Grove electric 10/11-11/13/19 acct# 28628450026</t>
  </si>
  <si>
    <t>Oak Grove electric 10/11-11/13/19 acct# 28628120025</t>
  </si>
  <si>
    <t>Mollys Way Fire Tank electric 11/13-12/11/19 acct# 28713360023</t>
  </si>
  <si>
    <t>2 Beech Grove electric 11/13-12/11/19 acct# 28628450026</t>
  </si>
  <si>
    <t>Oak Grove electric 11/13-12/11/19 acct# 28628120025</t>
  </si>
  <si>
    <t>2 Holly Grove electric 11/13-12/11/19 acct# 28628160021</t>
  </si>
  <si>
    <t>CAPREP - Storm Door installs, storm door repairs, demo abandoned planter 8/1/2019</t>
  </si>
  <si>
    <t>CAPREP - Storm Door installs, storm door repairs 15 45.00 8/2/2019 675.00</t>
  </si>
  <si>
    <t>HG2 batteries, door closers, screws</t>
  </si>
  <si>
    <t>Interest</t>
  </si>
  <si>
    <t>RENTS Apartments</t>
  </si>
  <si>
    <t>MLR Operating MV Savings Bank</t>
  </si>
  <si>
    <t>Accounts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</si>
</sst>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1EDD8DC8-28EB-4935-BAF8-44AA1A5515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FCD4498-554B-426C-A2DF-68328250B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06B76-4FD3-486C-BECE-E31EE4F59BBB}">
  <dimension ref="B1:C40"/>
  <sheetViews>
    <sheetView showGridLines="0" zoomScale="84" zoomScaleNormal="84" workbookViewId="0"/>
  </sheetViews>
  <sheetFormatPr defaultRowHeight="14.4" x14ac:dyDescent="0.3"/>
  <cols>
    <col min="1" max="1" width="3" style="19" customWidth="1"/>
    <col min="2" max="2" width="4.109375" style="19" customWidth="1"/>
    <col min="3" max="3" width="54" style="19" customWidth="1"/>
    <col min="4" max="4" width="3.6640625" style="19" customWidth="1"/>
    <col min="5" max="5" width="90.33203125" style="19" customWidth="1"/>
    <col min="6" max="7" width="8.88671875" style="19"/>
    <col min="8" max="8" width="15.44140625" style="19" customWidth="1"/>
    <col min="9" max="9" width="5.109375" style="19" customWidth="1"/>
    <col min="10" max="11" width="8.88671875" style="19"/>
    <col min="12" max="12" width="3" style="19" customWidth="1"/>
    <col min="13" max="15" width="8.88671875" style="19"/>
    <col min="16" max="16" width="7" style="19" customWidth="1"/>
    <col min="17" max="256" width="8.88671875" style="19"/>
    <col min="257" max="257" width="3" style="19" customWidth="1"/>
    <col min="258" max="258" width="4.109375" style="19" customWidth="1"/>
    <col min="259" max="259" width="54" style="19" customWidth="1"/>
    <col min="260" max="260" width="3.6640625" style="19" customWidth="1"/>
    <col min="261" max="261" width="90.33203125" style="19" customWidth="1"/>
    <col min="262" max="263" width="8.88671875" style="19"/>
    <col min="264" max="264" width="15.44140625" style="19" customWidth="1"/>
    <col min="265" max="265" width="5.109375" style="19" customWidth="1"/>
    <col min="266" max="267" width="8.88671875" style="19"/>
    <col min="268" max="268" width="3" style="19" customWidth="1"/>
    <col min="269" max="271" width="8.88671875" style="19"/>
    <col min="272" max="272" width="7" style="19" customWidth="1"/>
    <col min="273" max="512" width="8.88671875" style="19"/>
    <col min="513" max="513" width="3" style="19" customWidth="1"/>
    <col min="514" max="514" width="4.109375" style="19" customWidth="1"/>
    <col min="515" max="515" width="54" style="19" customWidth="1"/>
    <col min="516" max="516" width="3.6640625" style="19" customWidth="1"/>
    <col min="517" max="517" width="90.33203125" style="19" customWidth="1"/>
    <col min="518" max="519" width="8.88671875" style="19"/>
    <col min="520" max="520" width="15.44140625" style="19" customWidth="1"/>
    <col min="521" max="521" width="5.109375" style="19" customWidth="1"/>
    <col min="522" max="523" width="8.88671875" style="19"/>
    <col min="524" max="524" width="3" style="19" customWidth="1"/>
    <col min="525" max="527" width="8.88671875" style="19"/>
    <col min="528" max="528" width="7" style="19" customWidth="1"/>
    <col min="529" max="768" width="8.88671875" style="19"/>
    <col min="769" max="769" width="3" style="19" customWidth="1"/>
    <col min="770" max="770" width="4.109375" style="19" customWidth="1"/>
    <col min="771" max="771" width="54" style="19" customWidth="1"/>
    <col min="772" max="772" width="3.6640625" style="19" customWidth="1"/>
    <col min="773" max="773" width="90.33203125" style="19" customWidth="1"/>
    <col min="774" max="775" width="8.88671875" style="19"/>
    <col min="776" max="776" width="15.44140625" style="19" customWidth="1"/>
    <col min="777" max="777" width="5.109375" style="19" customWidth="1"/>
    <col min="778" max="779" width="8.88671875" style="19"/>
    <col min="780" max="780" width="3" style="19" customWidth="1"/>
    <col min="781" max="783" width="8.88671875" style="19"/>
    <col min="784" max="784" width="7" style="19" customWidth="1"/>
    <col min="785" max="1024" width="8.88671875" style="19"/>
    <col min="1025" max="1025" width="3" style="19" customWidth="1"/>
    <col min="1026" max="1026" width="4.109375" style="19" customWidth="1"/>
    <col min="1027" max="1027" width="54" style="19" customWidth="1"/>
    <col min="1028" max="1028" width="3.6640625" style="19" customWidth="1"/>
    <col min="1029" max="1029" width="90.33203125" style="19" customWidth="1"/>
    <col min="1030" max="1031" width="8.88671875" style="19"/>
    <col min="1032" max="1032" width="15.44140625" style="19" customWidth="1"/>
    <col min="1033" max="1033" width="5.109375" style="19" customWidth="1"/>
    <col min="1034" max="1035" width="8.88671875" style="19"/>
    <col min="1036" max="1036" width="3" style="19" customWidth="1"/>
    <col min="1037" max="1039" width="8.88671875" style="19"/>
    <col min="1040" max="1040" width="7" style="19" customWidth="1"/>
    <col min="1041" max="1280" width="8.88671875" style="19"/>
    <col min="1281" max="1281" width="3" style="19" customWidth="1"/>
    <col min="1282" max="1282" width="4.109375" style="19" customWidth="1"/>
    <col min="1283" max="1283" width="54" style="19" customWidth="1"/>
    <col min="1284" max="1284" width="3.6640625" style="19" customWidth="1"/>
    <col min="1285" max="1285" width="90.33203125" style="19" customWidth="1"/>
    <col min="1286" max="1287" width="8.88671875" style="19"/>
    <col min="1288" max="1288" width="15.44140625" style="19" customWidth="1"/>
    <col min="1289" max="1289" width="5.109375" style="19" customWidth="1"/>
    <col min="1290" max="1291" width="8.88671875" style="19"/>
    <col min="1292" max="1292" width="3" style="19" customWidth="1"/>
    <col min="1293" max="1295" width="8.88671875" style="19"/>
    <col min="1296" max="1296" width="7" style="19" customWidth="1"/>
    <col min="1297" max="1536" width="8.88671875" style="19"/>
    <col min="1537" max="1537" width="3" style="19" customWidth="1"/>
    <col min="1538" max="1538" width="4.109375" style="19" customWidth="1"/>
    <col min="1539" max="1539" width="54" style="19" customWidth="1"/>
    <col min="1540" max="1540" width="3.6640625" style="19" customWidth="1"/>
    <col min="1541" max="1541" width="90.33203125" style="19" customWidth="1"/>
    <col min="1542" max="1543" width="8.88671875" style="19"/>
    <col min="1544" max="1544" width="15.44140625" style="19" customWidth="1"/>
    <col min="1545" max="1545" width="5.109375" style="19" customWidth="1"/>
    <col min="1546" max="1547" width="8.88671875" style="19"/>
    <col min="1548" max="1548" width="3" style="19" customWidth="1"/>
    <col min="1549" max="1551" width="8.88671875" style="19"/>
    <col min="1552" max="1552" width="7" style="19" customWidth="1"/>
    <col min="1553" max="1792" width="8.88671875" style="19"/>
    <col min="1793" max="1793" width="3" style="19" customWidth="1"/>
    <col min="1794" max="1794" width="4.109375" style="19" customWidth="1"/>
    <col min="1795" max="1795" width="54" style="19" customWidth="1"/>
    <col min="1796" max="1796" width="3.6640625" style="19" customWidth="1"/>
    <col min="1797" max="1797" width="90.33203125" style="19" customWidth="1"/>
    <col min="1798" max="1799" width="8.88671875" style="19"/>
    <col min="1800" max="1800" width="15.44140625" style="19" customWidth="1"/>
    <col min="1801" max="1801" width="5.109375" style="19" customWidth="1"/>
    <col min="1802" max="1803" width="8.88671875" style="19"/>
    <col min="1804" max="1804" width="3" style="19" customWidth="1"/>
    <col min="1805" max="1807" width="8.88671875" style="19"/>
    <col min="1808" max="1808" width="7" style="19" customWidth="1"/>
    <col min="1809" max="2048" width="8.88671875" style="19"/>
    <col min="2049" max="2049" width="3" style="19" customWidth="1"/>
    <col min="2050" max="2050" width="4.109375" style="19" customWidth="1"/>
    <col min="2051" max="2051" width="54" style="19" customWidth="1"/>
    <col min="2052" max="2052" width="3.6640625" style="19" customWidth="1"/>
    <col min="2053" max="2053" width="90.33203125" style="19" customWidth="1"/>
    <col min="2054" max="2055" width="8.88671875" style="19"/>
    <col min="2056" max="2056" width="15.44140625" style="19" customWidth="1"/>
    <col min="2057" max="2057" width="5.109375" style="19" customWidth="1"/>
    <col min="2058" max="2059" width="8.88671875" style="19"/>
    <col min="2060" max="2060" width="3" style="19" customWidth="1"/>
    <col min="2061" max="2063" width="8.88671875" style="19"/>
    <col min="2064" max="2064" width="7" style="19" customWidth="1"/>
    <col min="2065" max="2304" width="8.88671875" style="19"/>
    <col min="2305" max="2305" width="3" style="19" customWidth="1"/>
    <col min="2306" max="2306" width="4.109375" style="19" customWidth="1"/>
    <col min="2307" max="2307" width="54" style="19" customWidth="1"/>
    <col min="2308" max="2308" width="3.6640625" style="19" customWidth="1"/>
    <col min="2309" max="2309" width="90.33203125" style="19" customWidth="1"/>
    <col min="2310" max="2311" width="8.88671875" style="19"/>
    <col min="2312" max="2312" width="15.44140625" style="19" customWidth="1"/>
    <col min="2313" max="2313" width="5.109375" style="19" customWidth="1"/>
    <col min="2314" max="2315" width="8.88671875" style="19"/>
    <col min="2316" max="2316" width="3" style="19" customWidth="1"/>
    <col min="2317" max="2319" width="8.88671875" style="19"/>
    <col min="2320" max="2320" width="7" style="19" customWidth="1"/>
    <col min="2321" max="2560" width="8.88671875" style="19"/>
    <col min="2561" max="2561" width="3" style="19" customWidth="1"/>
    <col min="2562" max="2562" width="4.109375" style="19" customWidth="1"/>
    <col min="2563" max="2563" width="54" style="19" customWidth="1"/>
    <col min="2564" max="2564" width="3.6640625" style="19" customWidth="1"/>
    <col min="2565" max="2565" width="90.33203125" style="19" customWidth="1"/>
    <col min="2566" max="2567" width="8.88671875" style="19"/>
    <col min="2568" max="2568" width="15.44140625" style="19" customWidth="1"/>
    <col min="2569" max="2569" width="5.109375" style="19" customWidth="1"/>
    <col min="2570" max="2571" width="8.88671875" style="19"/>
    <col min="2572" max="2572" width="3" style="19" customWidth="1"/>
    <col min="2573" max="2575" width="8.88671875" style="19"/>
    <col min="2576" max="2576" width="7" style="19" customWidth="1"/>
    <col min="2577" max="2816" width="8.88671875" style="19"/>
    <col min="2817" max="2817" width="3" style="19" customWidth="1"/>
    <col min="2818" max="2818" width="4.109375" style="19" customWidth="1"/>
    <col min="2819" max="2819" width="54" style="19" customWidth="1"/>
    <col min="2820" max="2820" width="3.6640625" style="19" customWidth="1"/>
    <col min="2821" max="2821" width="90.33203125" style="19" customWidth="1"/>
    <col min="2822" max="2823" width="8.88671875" style="19"/>
    <col min="2824" max="2824" width="15.44140625" style="19" customWidth="1"/>
    <col min="2825" max="2825" width="5.109375" style="19" customWidth="1"/>
    <col min="2826" max="2827" width="8.88671875" style="19"/>
    <col min="2828" max="2828" width="3" style="19" customWidth="1"/>
    <col min="2829" max="2831" width="8.88671875" style="19"/>
    <col min="2832" max="2832" width="7" style="19" customWidth="1"/>
    <col min="2833" max="3072" width="8.88671875" style="19"/>
    <col min="3073" max="3073" width="3" style="19" customWidth="1"/>
    <col min="3074" max="3074" width="4.109375" style="19" customWidth="1"/>
    <col min="3075" max="3075" width="54" style="19" customWidth="1"/>
    <col min="3076" max="3076" width="3.6640625" style="19" customWidth="1"/>
    <col min="3077" max="3077" width="90.33203125" style="19" customWidth="1"/>
    <col min="3078" max="3079" width="8.88671875" style="19"/>
    <col min="3080" max="3080" width="15.44140625" style="19" customWidth="1"/>
    <col min="3081" max="3081" width="5.109375" style="19" customWidth="1"/>
    <col min="3082" max="3083" width="8.88671875" style="19"/>
    <col min="3084" max="3084" width="3" style="19" customWidth="1"/>
    <col min="3085" max="3087" width="8.88671875" style="19"/>
    <col min="3088" max="3088" width="7" style="19" customWidth="1"/>
    <col min="3089" max="3328" width="8.88671875" style="19"/>
    <col min="3329" max="3329" width="3" style="19" customWidth="1"/>
    <col min="3330" max="3330" width="4.109375" style="19" customWidth="1"/>
    <col min="3331" max="3331" width="54" style="19" customWidth="1"/>
    <col min="3332" max="3332" width="3.6640625" style="19" customWidth="1"/>
    <col min="3333" max="3333" width="90.33203125" style="19" customWidth="1"/>
    <col min="3334" max="3335" width="8.88671875" style="19"/>
    <col min="3336" max="3336" width="15.44140625" style="19" customWidth="1"/>
    <col min="3337" max="3337" width="5.109375" style="19" customWidth="1"/>
    <col min="3338" max="3339" width="8.88671875" style="19"/>
    <col min="3340" max="3340" width="3" style="19" customWidth="1"/>
    <col min="3341" max="3343" width="8.88671875" style="19"/>
    <col min="3344" max="3344" width="7" style="19" customWidth="1"/>
    <col min="3345" max="3584" width="8.88671875" style="19"/>
    <col min="3585" max="3585" width="3" style="19" customWidth="1"/>
    <col min="3586" max="3586" width="4.109375" style="19" customWidth="1"/>
    <col min="3587" max="3587" width="54" style="19" customWidth="1"/>
    <col min="3588" max="3588" width="3.6640625" style="19" customWidth="1"/>
    <col min="3589" max="3589" width="90.33203125" style="19" customWidth="1"/>
    <col min="3590" max="3591" width="8.88671875" style="19"/>
    <col min="3592" max="3592" width="15.44140625" style="19" customWidth="1"/>
    <col min="3593" max="3593" width="5.109375" style="19" customWidth="1"/>
    <col min="3594" max="3595" width="8.88671875" style="19"/>
    <col min="3596" max="3596" width="3" style="19" customWidth="1"/>
    <col min="3597" max="3599" width="8.88671875" style="19"/>
    <col min="3600" max="3600" width="7" style="19" customWidth="1"/>
    <col min="3601" max="3840" width="8.88671875" style="19"/>
    <col min="3841" max="3841" width="3" style="19" customWidth="1"/>
    <col min="3842" max="3842" width="4.109375" style="19" customWidth="1"/>
    <col min="3843" max="3843" width="54" style="19" customWidth="1"/>
    <col min="3844" max="3844" width="3.6640625" style="19" customWidth="1"/>
    <col min="3845" max="3845" width="90.33203125" style="19" customWidth="1"/>
    <col min="3846" max="3847" width="8.88671875" style="19"/>
    <col min="3848" max="3848" width="15.44140625" style="19" customWidth="1"/>
    <col min="3849" max="3849" width="5.109375" style="19" customWidth="1"/>
    <col min="3850" max="3851" width="8.88671875" style="19"/>
    <col min="3852" max="3852" width="3" style="19" customWidth="1"/>
    <col min="3853" max="3855" width="8.88671875" style="19"/>
    <col min="3856" max="3856" width="7" style="19" customWidth="1"/>
    <col min="3857" max="4096" width="8.88671875" style="19"/>
    <col min="4097" max="4097" width="3" style="19" customWidth="1"/>
    <col min="4098" max="4098" width="4.109375" style="19" customWidth="1"/>
    <col min="4099" max="4099" width="54" style="19" customWidth="1"/>
    <col min="4100" max="4100" width="3.6640625" style="19" customWidth="1"/>
    <col min="4101" max="4101" width="90.33203125" style="19" customWidth="1"/>
    <col min="4102" max="4103" width="8.88671875" style="19"/>
    <col min="4104" max="4104" width="15.44140625" style="19" customWidth="1"/>
    <col min="4105" max="4105" width="5.109375" style="19" customWidth="1"/>
    <col min="4106" max="4107" width="8.88671875" style="19"/>
    <col min="4108" max="4108" width="3" style="19" customWidth="1"/>
    <col min="4109" max="4111" width="8.88671875" style="19"/>
    <col min="4112" max="4112" width="7" style="19" customWidth="1"/>
    <col min="4113" max="4352" width="8.88671875" style="19"/>
    <col min="4353" max="4353" width="3" style="19" customWidth="1"/>
    <col min="4354" max="4354" width="4.109375" style="19" customWidth="1"/>
    <col min="4355" max="4355" width="54" style="19" customWidth="1"/>
    <col min="4356" max="4356" width="3.6640625" style="19" customWidth="1"/>
    <col min="4357" max="4357" width="90.33203125" style="19" customWidth="1"/>
    <col min="4358" max="4359" width="8.88671875" style="19"/>
    <col min="4360" max="4360" width="15.44140625" style="19" customWidth="1"/>
    <col min="4361" max="4361" width="5.109375" style="19" customWidth="1"/>
    <col min="4362" max="4363" width="8.88671875" style="19"/>
    <col min="4364" max="4364" width="3" style="19" customWidth="1"/>
    <col min="4365" max="4367" width="8.88671875" style="19"/>
    <col min="4368" max="4368" width="7" style="19" customWidth="1"/>
    <col min="4369" max="4608" width="8.88671875" style="19"/>
    <col min="4609" max="4609" width="3" style="19" customWidth="1"/>
    <col min="4610" max="4610" width="4.109375" style="19" customWidth="1"/>
    <col min="4611" max="4611" width="54" style="19" customWidth="1"/>
    <col min="4612" max="4612" width="3.6640625" style="19" customWidth="1"/>
    <col min="4613" max="4613" width="90.33203125" style="19" customWidth="1"/>
    <col min="4614" max="4615" width="8.88671875" style="19"/>
    <col min="4616" max="4616" width="15.44140625" style="19" customWidth="1"/>
    <col min="4617" max="4617" width="5.109375" style="19" customWidth="1"/>
    <col min="4618" max="4619" width="8.88671875" style="19"/>
    <col min="4620" max="4620" width="3" style="19" customWidth="1"/>
    <col min="4621" max="4623" width="8.88671875" style="19"/>
    <col min="4624" max="4624" width="7" style="19" customWidth="1"/>
    <col min="4625" max="4864" width="8.88671875" style="19"/>
    <col min="4865" max="4865" width="3" style="19" customWidth="1"/>
    <col min="4866" max="4866" width="4.109375" style="19" customWidth="1"/>
    <col min="4867" max="4867" width="54" style="19" customWidth="1"/>
    <col min="4868" max="4868" width="3.6640625" style="19" customWidth="1"/>
    <col min="4869" max="4869" width="90.33203125" style="19" customWidth="1"/>
    <col min="4870" max="4871" width="8.88671875" style="19"/>
    <col min="4872" max="4872" width="15.44140625" style="19" customWidth="1"/>
    <col min="4873" max="4873" width="5.109375" style="19" customWidth="1"/>
    <col min="4874" max="4875" width="8.88671875" style="19"/>
    <col min="4876" max="4876" width="3" style="19" customWidth="1"/>
    <col min="4877" max="4879" width="8.88671875" style="19"/>
    <col min="4880" max="4880" width="7" style="19" customWidth="1"/>
    <col min="4881" max="5120" width="8.88671875" style="19"/>
    <col min="5121" max="5121" width="3" style="19" customWidth="1"/>
    <col min="5122" max="5122" width="4.109375" style="19" customWidth="1"/>
    <col min="5123" max="5123" width="54" style="19" customWidth="1"/>
    <col min="5124" max="5124" width="3.6640625" style="19" customWidth="1"/>
    <col min="5125" max="5125" width="90.33203125" style="19" customWidth="1"/>
    <col min="5126" max="5127" width="8.88671875" style="19"/>
    <col min="5128" max="5128" width="15.44140625" style="19" customWidth="1"/>
    <col min="5129" max="5129" width="5.109375" style="19" customWidth="1"/>
    <col min="5130" max="5131" width="8.88671875" style="19"/>
    <col min="5132" max="5132" width="3" style="19" customWidth="1"/>
    <col min="5133" max="5135" width="8.88671875" style="19"/>
    <col min="5136" max="5136" width="7" style="19" customWidth="1"/>
    <col min="5137" max="5376" width="8.88671875" style="19"/>
    <col min="5377" max="5377" width="3" style="19" customWidth="1"/>
    <col min="5378" max="5378" width="4.109375" style="19" customWidth="1"/>
    <col min="5379" max="5379" width="54" style="19" customWidth="1"/>
    <col min="5380" max="5380" width="3.6640625" style="19" customWidth="1"/>
    <col min="5381" max="5381" width="90.33203125" style="19" customWidth="1"/>
    <col min="5382" max="5383" width="8.88671875" style="19"/>
    <col min="5384" max="5384" width="15.44140625" style="19" customWidth="1"/>
    <col min="5385" max="5385" width="5.109375" style="19" customWidth="1"/>
    <col min="5386" max="5387" width="8.88671875" style="19"/>
    <col min="5388" max="5388" width="3" style="19" customWidth="1"/>
    <col min="5389" max="5391" width="8.88671875" style="19"/>
    <col min="5392" max="5392" width="7" style="19" customWidth="1"/>
    <col min="5393" max="5632" width="8.88671875" style="19"/>
    <col min="5633" max="5633" width="3" style="19" customWidth="1"/>
    <col min="5634" max="5634" width="4.109375" style="19" customWidth="1"/>
    <col min="5635" max="5635" width="54" style="19" customWidth="1"/>
    <col min="5636" max="5636" width="3.6640625" style="19" customWidth="1"/>
    <col min="5637" max="5637" width="90.33203125" style="19" customWidth="1"/>
    <col min="5638" max="5639" width="8.88671875" style="19"/>
    <col min="5640" max="5640" width="15.44140625" style="19" customWidth="1"/>
    <col min="5641" max="5641" width="5.109375" style="19" customWidth="1"/>
    <col min="5642" max="5643" width="8.88671875" style="19"/>
    <col min="5644" max="5644" width="3" style="19" customWidth="1"/>
    <col min="5645" max="5647" width="8.88671875" style="19"/>
    <col min="5648" max="5648" width="7" style="19" customWidth="1"/>
    <col min="5649" max="5888" width="8.88671875" style="19"/>
    <col min="5889" max="5889" width="3" style="19" customWidth="1"/>
    <col min="5890" max="5890" width="4.109375" style="19" customWidth="1"/>
    <col min="5891" max="5891" width="54" style="19" customWidth="1"/>
    <col min="5892" max="5892" width="3.6640625" style="19" customWidth="1"/>
    <col min="5893" max="5893" width="90.33203125" style="19" customWidth="1"/>
    <col min="5894" max="5895" width="8.88671875" style="19"/>
    <col min="5896" max="5896" width="15.44140625" style="19" customWidth="1"/>
    <col min="5897" max="5897" width="5.109375" style="19" customWidth="1"/>
    <col min="5898" max="5899" width="8.88671875" style="19"/>
    <col min="5900" max="5900" width="3" style="19" customWidth="1"/>
    <col min="5901" max="5903" width="8.88671875" style="19"/>
    <col min="5904" max="5904" width="7" style="19" customWidth="1"/>
    <col min="5905" max="6144" width="8.88671875" style="19"/>
    <col min="6145" max="6145" width="3" style="19" customWidth="1"/>
    <col min="6146" max="6146" width="4.109375" style="19" customWidth="1"/>
    <col min="6147" max="6147" width="54" style="19" customWidth="1"/>
    <col min="6148" max="6148" width="3.6640625" style="19" customWidth="1"/>
    <col min="6149" max="6149" width="90.33203125" style="19" customWidth="1"/>
    <col min="6150" max="6151" width="8.88671875" style="19"/>
    <col min="6152" max="6152" width="15.44140625" style="19" customWidth="1"/>
    <col min="6153" max="6153" width="5.109375" style="19" customWidth="1"/>
    <col min="6154" max="6155" width="8.88671875" style="19"/>
    <col min="6156" max="6156" width="3" style="19" customWidth="1"/>
    <col min="6157" max="6159" width="8.88671875" style="19"/>
    <col min="6160" max="6160" width="7" style="19" customWidth="1"/>
    <col min="6161" max="6400" width="8.88671875" style="19"/>
    <col min="6401" max="6401" width="3" style="19" customWidth="1"/>
    <col min="6402" max="6402" width="4.109375" style="19" customWidth="1"/>
    <col min="6403" max="6403" width="54" style="19" customWidth="1"/>
    <col min="6404" max="6404" width="3.6640625" style="19" customWidth="1"/>
    <col min="6405" max="6405" width="90.33203125" style="19" customWidth="1"/>
    <col min="6406" max="6407" width="8.88671875" style="19"/>
    <col min="6408" max="6408" width="15.44140625" style="19" customWidth="1"/>
    <col min="6409" max="6409" width="5.109375" style="19" customWidth="1"/>
    <col min="6410" max="6411" width="8.88671875" style="19"/>
    <col min="6412" max="6412" width="3" style="19" customWidth="1"/>
    <col min="6413" max="6415" width="8.88671875" style="19"/>
    <col min="6416" max="6416" width="7" style="19" customWidth="1"/>
    <col min="6417" max="6656" width="8.88671875" style="19"/>
    <col min="6657" max="6657" width="3" style="19" customWidth="1"/>
    <col min="6658" max="6658" width="4.109375" style="19" customWidth="1"/>
    <col min="6659" max="6659" width="54" style="19" customWidth="1"/>
    <col min="6660" max="6660" width="3.6640625" style="19" customWidth="1"/>
    <col min="6661" max="6661" width="90.33203125" style="19" customWidth="1"/>
    <col min="6662" max="6663" width="8.88671875" style="19"/>
    <col min="6664" max="6664" width="15.44140625" style="19" customWidth="1"/>
    <col min="6665" max="6665" width="5.109375" style="19" customWidth="1"/>
    <col min="6666" max="6667" width="8.88671875" style="19"/>
    <col min="6668" max="6668" width="3" style="19" customWidth="1"/>
    <col min="6669" max="6671" width="8.88671875" style="19"/>
    <col min="6672" max="6672" width="7" style="19" customWidth="1"/>
    <col min="6673" max="6912" width="8.88671875" style="19"/>
    <col min="6913" max="6913" width="3" style="19" customWidth="1"/>
    <col min="6914" max="6914" width="4.109375" style="19" customWidth="1"/>
    <col min="6915" max="6915" width="54" style="19" customWidth="1"/>
    <col min="6916" max="6916" width="3.6640625" style="19" customWidth="1"/>
    <col min="6917" max="6917" width="90.33203125" style="19" customWidth="1"/>
    <col min="6918" max="6919" width="8.88671875" style="19"/>
    <col min="6920" max="6920" width="15.44140625" style="19" customWidth="1"/>
    <col min="6921" max="6921" width="5.109375" style="19" customWidth="1"/>
    <col min="6922" max="6923" width="8.88671875" style="19"/>
    <col min="6924" max="6924" width="3" style="19" customWidth="1"/>
    <col min="6925" max="6927" width="8.88671875" style="19"/>
    <col min="6928" max="6928" width="7" style="19" customWidth="1"/>
    <col min="6929" max="7168" width="8.88671875" style="19"/>
    <col min="7169" max="7169" width="3" style="19" customWidth="1"/>
    <col min="7170" max="7170" width="4.109375" style="19" customWidth="1"/>
    <col min="7171" max="7171" width="54" style="19" customWidth="1"/>
    <col min="7172" max="7172" width="3.6640625" style="19" customWidth="1"/>
    <col min="7173" max="7173" width="90.33203125" style="19" customWidth="1"/>
    <col min="7174" max="7175" width="8.88671875" style="19"/>
    <col min="7176" max="7176" width="15.44140625" style="19" customWidth="1"/>
    <col min="7177" max="7177" width="5.109375" style="19" customWidth="1"/>
    <col min="7178" max="7179" width="8.88671875" style="19"/>
    <col min="7180" max="7180" width="3" style="19" customWidth="1"/>
    <col min="7181" max="7183" width="8.88671875" style="19"/>
    <col min="7184" max="7184" width="7" style="19" customWidth="1"/>
    <col min="7185" max="7424" width="8.88671875" style="19"/>
    <col min="7425" max="7425" width="3" style="19" customWidth="1"/>
    <col min="7426" max="7426" width="4.109375" style="19" customWidth="1"/>
    <col min="7427" max="7427" width="54" style="19" customWidth="1"/>
    <col min="7428" max="7428" width="3.6640625" style="19" customWidth="1"/>
    <col min="7429" max="7429" width="90.33203125" style="19" customWidth="1"/>
    <col min="7430" max="7431" width="8.88671875" style="19"/>
    <col min="7432" max="7432" width="15.44140625" style="19" customWidth="1"/>
    <col min="7433" max="7433" width="5.109375" style="19" customWidth="1"/>
    <col min="7434" max="7435" width="8.88671875" style="19"/>
    <col min="7436" max="7436" width="3" style="19" customWidth="1"/>
    <col min="7437" max="7439" width="8.88671875" style="19"/>
    <col min="7440" max="7440" width="7" style="19" customWidth="1"/>
    <col min="7441" max="7680" width="8.88671875" style="19"/>
    <col min="7681" max="7681" width="3" style="19" customWidth="1"/>
    <col min="7682" max="7682" width="4.109375" style="19" customWidth="1"/>
    <col min="7683" max="7683" width="54" style="19" customWidth="1"/>
    <col min="7684" max="7684" width="3.6640625" style="19" customWidth="1"/>
    <col min="7685" max="7685" width="90.33203125" style="19" customWidth="1"/>
    <col min="7686" max="7687" width="8.88671875" style="19"/>
    <col min="7688" max="7688" width="15.44140625" style="19" customWidth="1"/>
    <col min="7689" max="7689" width="5.109375" style="19" customWidth="1"/>
    <col min="7690" max="7691" width="8.88671875" style="19"/>
    <col min="7692" max="7692" width="3" style="19" customWidth="1"/>
    <col min="7693" max="7695" width="8.88671875" style="19"/>
    <col min="7696" max="7696" width="7" style="19" customWidth="1"/>
    <col min="7697" max="7936" width="8.88671875" style="19"/>
    <col min="7937" max="7937" width="3" style="19" customWidth="1"/>
    <col min="7938" max="7938" width="4.109375" style="19" customWidth="1"/>
    <col min="7939" max="7939" width="54" style="19" customWidth="1"/>
    <col min="7940" max="7940" width="3.6640625" style="19" customWidth="1"/>
    <col min="7941" max="7941" width="90.33203125" style="19" customWidth="1"/>
    <col min="7942" max="7943" width="8.88671875" style="19"/>
    <col min="7944" max="7944" width="15.44140625" style="19" customWidth="1"/>
    <col min="7945" max="7945" width="5.109375" style="19" customWidth="1"/>
    <col min="7946" max="7947" width="8.88671875" style="19"/>
    <col min="7948" max="7948" width="3" style="19" customWidth="1"/>
    <col min="7949" max="7951" width="8.88671875" style="19"/>
    <col min="7952" max="7952" width="7" style="19" customWidth="1"/>
    <col min="7953" max="8192" width="8.88671875" style="19"/>
    <col min="8193" max="8193" width="3" style="19" customWidth="1"/>
    <col min="8194" max="8194" width="4.109375" style="19" customWidth="1"/>
    <col min="8195" max="8195" width="54" style="19" customWidth="1"/>
    <col min="8196" max="8196" width="3.6640625" style="19" customWidth="1"/>
    <col min="8197" max="8197" width="90.33203125" style="19" customWidth="1"/>
    <col min="8198" max="8199" width="8.88671875" style="19"/>
    <col min="8200" max="8200" width="15.44140625" style="19" customWidth="1"/>
    <col min="8201" max="8201" width="5.109375" style="19" customWidth="1"/>
    <col min="8202" max="8203" width="8.88671875" style="19"/>
    <col min="8204" max="8204" width="3" style="19" customWidth="1"/>
    <col min="8205" max="8207" width="8.88671875" style="19"/>
    <col min="8208" max="8208" width="7" style="19" customWidth="1"/>
    <col min="8209" max="8448" width="8.88671875" style="19"/>
    <col min="8449" max="8449" width="3" style="19" customWidth="1"/>
    <col min="8450" max="8450" width="4.109375" style="19" customWidth="1"/>
    <col min="8451" max="8451" width="54" style="19" customWidth="1"/>
    <col min="8452" max="8452" width="3.6640625" style="19" customWidth="1"/>
    <col min="8453" max="8453" width="90.33203125" style="19" customWidth="1"/>
    <col min="8454" max="8455" width="8.88671875" style="19"/>
    <col min="8456" max="8456" width="15.44140625" style="19" customWidth="1"/>
    <col min="8457" max="8457" width="5.109375" style="19" customWidth="1"/>
    <col min="8458" max="8459" width="8.88671875" style="19"/>
    <col min="8460" max="8460" width="3" style="19" customWidth="1"/>
    <col min="8461" max="8463" width="8.88671875" style="19"/>
    <col min="8464" max="8464" width="7" style="19" customWidth="1"/>
    <col min="8465" max="8704" width="8.88671875" style="19"/>
    <col min="8705" max="8705" width="3" style="19" customWidth="1"/>
    <col min="8706" max="8706" width="4.109375" style="19" customWidth="1"/>
    <col min="8707" max="8707" width="54" style="19" customWidth="1"/>
    <col min="8708" max="8708" width="3.6640625" style="19" customWidth="1"/>
    <col min="8709" max="8709" width="90.33203125" style="19" customWidth="1"/>
    <col min="8710" max="8711" width="8.88671875" style="19"/>
    <col min="8712" max="8712" width="15.44140625" style="19" customWidth="1"/>
    <col min="8713" max="8713" width="5.109375" style="19" customWidth="1"/>
    <col min="8714" max="8715" width="8.88671875" style="19"/>
    <col min="8716" max="8716" width="3" style="19" customWidth="1"/>
    <col min="8717" max="8719" width="8.88671875" style="19"/>
    <col min="8720" max="8720" width="7" style="19" customWidth="1"/>
    <col min="8721" max="8960" width="8.88671875" style="19"/>
    <col min="8961" max="8961" width="3" style="19" customWidth="1"/>
    <col min="8962" max="8962" width="4.109375" style="19" customWidth="1"/>
    <col min="8963" max="8963" width="54" style="19" customWidth="1"/>
    <col min="8964" max="8964" width="3.6640625" style="19" customWidth="1"/>
    <col min="8965" max="8965" width="90.33203125" style="19" customWidth="1"/>
    <col min="8966" max="8967" width="8.88671875" style="19"/>
    <col min="8968" max="8968" width="15.44140625" style="19" customWidth="1"/>
    <col min="8969" max="8969" width="5.109375" style="19" customWidth="1"/>
    <col min="8970" max="8971" width="8.88671875" style="19"/>
    <col min="8972" max="8972" width="3" style="19" customWidth="1"/>
    <col min="8973" max="8975" width="8.88671875" style="19"/>
    <col min="8976" max="8976" width="7" style="19" customWidth="1"/>
    <col min="8977" max="9216" width="8.88671875" style="19"/>
    <col min="9217" max="9217" width="3" style="19" customWidth="1"/>
    <col min="9218" max="9218" width="4.109375" style="19" customWidth="1"/>
    <col min="9219" max="9219" width="54" style="19" customWidth="1"/>
    <col min="9220" max="9220" width="3.6640625" style="19" customWidth="1"/>
    <col min="9221" max="9221" width="90.33203125" style="19" customWidth="1"/>
    <col min="9222" max="9223" width="8.88671875" style="19"/>
    <col min="9224" max="9224" width="15.44140625" style="19" customWidth="1"/>
    <col min="9225" max="9225" width="5.109375" style="19" customWidth="1"/>
    <col min="9226" max="9227" width="8.88671875" style="19"/>
    <col min="9228" max="9228" width="3" style="19" customWidth="1"/>
    <col min="9229" max="9231" width="8.88671875" style="19"/>
    <col min="9232" max="9232" width="7" style="19" customWidth="1"/>
    <col min="9233" max="9472" width="8.88671875" style="19"/>
    <col min="9473" max="9473" width="3" style="19" customWidth="1"/>
    <col min="9474" max="9474" width="4.109375" style="19" customWidth="1"/>
    <col min="9475" max="9475" width="54" style="19" customWidth="1"/>
    <col min="9476" max="9476" width="3.6640625" style="19" customWidth="1"/>
    <col min="9477" max="9477" width="90.33203125" style="19" customWidth="1"/>
    <col min="9478" max="9479" width="8.88671875" style="19"/>
    <col min="9480" max="9480" width="15.44140625" style="19" customWidth="1"/>
    <col min="9481" max="9481" width="5.109375" style="19" customWidth="1"/>
    <col min="9482" max="9483" width="8.88671875" style="19"/>
    <col min="9484" max="9484" width="3" style="19" customWidth="1"/>
    <col min="9485" max="9487" width="8.88671875" style="19"/>
    <col min="9488" max="9488" width="7" style="19" customWidth="1"/>
    <col min="9489" max="9728" width="8.88671875" style="19"/>
    <col min="9729" max="9729" width="3" style="19" customWidth="1"/>
    <col min="9730" max="9730" width="4.109375" style="19" customWidth="1"/>
    <col min="9731" max="9731" width="54" style="19" customWidth="1"/>
    <col min="9732" max="9732" width="3.6640625" style="19" customWidth="1"/>
    <col min="9733" max="9733" width="90.33203125" style="19" customWidth="1"/>
    <col min="9734" max="9735" width="8.88671875" style="19"/>
    <col min="9736" max="9736" width="15.44140625" style="19" customWidth="1"/>
    <col min="9737" max="9737" width="5.109375" style="19" customWidth="1"/>
    <col min="9738" max="9739" width="8.88671875" style="19"/>
    <col min="9740" max="9740" width="3" style="19" customWidth="1"/>
    <col min="9741" max="9743" width="8.88671875" style="19"/>
    <col min="9744" max="9744" width="7" style="19" customWidth="1"/>
    <col min="9745" max="9984" width="8.88671875" style="19"/>
    <col min="9985" max="9985" width="3" style="19" customWidth="1"/>
    <col min="9986" max="9986" width="4.109375" style="19" customWidth="1"/>
    <col min="9987" max="9987" width="54" style="19" customWidth="1"/>
    <col min="9988" max="9988" width="3.6640625" style="19" customWidth="1"/>
    <col min="9989" max="9989" width="90.33203125" style="19" customWidth="1"/>
    <col min="9990" max="9991" width="8.88671875" style="19"/>
    <col min="9992" max="9992" width="15.44140625" style="19" customWidth="1"/>
    <col min="9993" max="9993" width="5.109375" style="19" customWidth="1"/>
    <col min="9994" max="9995" width="8.88671875" style="19"/>
    <col min="9996" max="9996" width="3" style="19" customWidth="1"/>
    <col min="9997" max="9999" width="8.88671875" style="19"/>
    <col min="10000" max="10000" width="7" style="19" customWidth="1"/>
    <col min="10001" max="10240" width="8.88671875" style="19"/>
    <col min="10241" max="10241" width="3" style="19" customWidth="1"/>
    <col min="10242" max="10242" width="4.109375" style="19" customWidth="1"/>
    <col min="10243" max="10243" width="54" style="19" customWidth="1"/>
    <col min="10244" max="10244" width="3.6640625" style="19" customWidth="1"/>
    <col min="10245" max="10245" width="90.33203125" style="19" customWidth="1"/>
    <col min="10246" max="10247" width="8.88671875" style="19"/>
    <col min="10248" max="10248" width="15.44140625" style="19" customWidth="1"/>
    <col min="10249" max="10249" width="5.109375" style="19" customWidth="1"/>
    <col min="10250" max="10251" width="8.88671875" style="19"/>
    <col min="10252" max="10252" width="3" style="19" customWidth="1"/>
    <col min="10253" max="10255" width="8.88671875" style="19"/>
    <col min="10256" max="10256" width="7" style="19" customWidth="1"/>
    <col min="10257" max="10496" width="8.88671875" style="19"/>
    <col min="10497" max="10497" width="3" style="19" customWidth="1"/>
    <col min="10498" max="10498" width="4.109375" style="19" customWidth="1"/>
    <col min="10499" max="10499" width="54" style="19" customWidth="1"/>
    <col min="10500" max="10500" width="3.6640625" style="19" customWidth="1"/>
    <col min="10501" max="10501" width="90.33203125" style="19" customWidth="1"/>
    <col min="10502" max="10503" width="8.88671875" style="19"/>
    <col min="10504" max="10504" width="15.44140625" style="19" customWidth="1"/>
    <col min="10505" max="10505" width="5.109375" style="19" customWidth="1"/>
    <col min="10506" max="10507" width="8.88671875" style="19"/>
    <col min="10508" max="10508" width="3" style="19" customWidth="1"/>
    <col min="10509" max="10511" width="8.88671875" style="19"/>
    <col min="10512" max="10512" width="7" style="19" customWidth="1"/>
    <col min="10513" max="10752" width="8.88671875" style="19"/>
    <col min="10753" max="10753" width="3" style="19" customWidth="1"/>
    <col min="10754" max="10754" width="4.109375" style="19" customWidth="1"/>
    <col min="10755" max="10755" width="54" style="19" customWidth="1"/>
    <col min="10756" max="10756" width="3.6640625" style="19" customWidth="1"/>
    <col min="10757" max="10757" width="90.33203125" style="19" customWidth="1"/>
    <col min="10758" max="10759" width="8.88671875" style="19"/>
    <col min="10760" max="10760" width="15.44140625" style="19" customWidth="1"/>
    <col min="10761" max="10761" width="5.109375" style="19" customWidth="1"/>
    <col min="10762" max="10763" width="8.88671875" style="19"/>
    <col min="10764" max="10764" width="3" style="19" customWidth="1"/>
    <col min="10765" max="10767" width="8.88671875" style="19"/>
    <col min="10768" max="10768" width="7" style="19" customWidth="1"/>
    <col min="10769" max="11008" width="8.88671875" style="19"/>
    <col min="11009" max="11009" width="3" style="19" customWidth="1"/>
    <col min="11010" max="11010" width="4.109375" style="19" customWidth="1"/>
    <col min="11011" max="11011" width="54" style="19" customWidth="1"/>
    <col min="11012" max="11012" width="3.6640625" style="19" customWidth="1"/>
    <col min="11013" max="11013" width="90.33203125" style="19" customWidth="1"/>
    <col min="11014" max="11015" width="8.88671875" style="19"/>
    <col min="11016" max="11016" width="15.44140625" style="19" customWidth="1"/>
    <col min="11017" max="11017" width="5.109375" style="19" customWidth="1"/>
    <col min="11018" max="11019" width="8.88671875" style="19"/>
    <col min="11020" max="11020" width="3" style="19" customWidth="1"/>
    <col min="11021" max="11023" width="8.88671875" style="19"/>
    <col min="11024" max="11024" width="7" style="19" customWidth="1"/>
    <col min="11025" max="11264" width="8.88671875" style="19"/>
    <col min="11265" max="11265" width="3" style="19" customWidth="1"/>
    <col min="11266" max="11266" width="4.109375" style="19" customWidth="1"/>
    <col min="11267" max="11267" width="54" style="19" customWidth="1"/>
    <col min="11268" max="11268" width="3.6640625" style="19" customWidth="1"/>
    <col min="11269" max="11269" width="90.33203125" style="19" customWidth="1"/>
    <col min="11270" max="11271" width="8.88671875" style="19"/>
    <col min="11272" max="11272" width="15.44140625" style="19" customWidth="1"/>
    <col min="11273" max="11273" width="5.109375" style="19" customWidth="1"/>
    <col min="11274" max="11275" width="8.88671875" style="19"/>
    <col min="11276" max="11276" width="3" style="19" customWidth="1"/>
    <col min="11277" max="11279" width="8.88671875" style="19"/>
    <col min="11280" max="11280" width="7" style="19" customWidth="1"/>
    <col min="11281" max="11520" width="8.88671875" style="19"/>
    <col min="11521" max="11521" width="3" style="19" customWidth="1"/>
    <col min="11522" max="11522" width="4.109375" style="19" customWidth="1"/>
    <col min="11523" max="11523" width="54" style="19" customWidth="1"/>
    <col min="11524" max="11524" width="3.6640625" style="19" customWidth="1"/>
    <col min="11525" max="11525" width="90.33203125" style="19" customWidth="1"/>
    <col min="11526" max="11527" width="8.88671875" style="19"/>
    <col min="11528" max="11528" width="15.44140625" style="19" customWidth="1"/>
    <col min="11529" max="11529" width="5.109375" style="19" customWidth="1"/>
    <col min="11530" max="11531" width="8.88671875" style="19"/>
    <col min="11532" max="11532" width="3" style="19" customWidth="1"/>
    <col min="11533" max="11535" width="8.88671875" style="19"/>
    <col min="11536" max="11536" width="7" style="19" customWidth="1"/>
    <col min="11537" max="11776" width="8.88671875" style="19"/>
    <col min="11777" max="11777" width="3" style="19" customWidth="1"/>
    <col min="11778" max="11778" width="4.109375" style="19" customWidth="1"/>
    <col min="11779" max="11779" width="54" style="19" customWidth="1"/>
    <col min="11780" max="11780" width="3.6640625" style="19" customWidth="1"/>
    <col min="11781" max="11781" width="90.33203125" style="19" customWidth="1"/>
    <col min="11782" max="11783" width="8.88671875" style="19"/>
    <col min="11784" max="11784" width="15.44140625" style="19" customWidth="1"/>
    <col min="11785" max="11785" width="5.109375" style="19" customWidth="1"/>
    <col min="11786" max="11787" width="8.88671875" style="19"/>
    <col min="11788" max="11788" width="3" style="19" customWidth="1"/>
    <col min="11789" max="11791" width="8.88671875" style="19"/>
    <col min="11792" max="11792" width="7" style="19" customWidth="1"/>
    <col min="11793" max="12032" width="8.88671875" style="19"/>
    <col min="12033" max="12033" width="3" style="19" customWidth="1"/>
    <col min="12034" max="12034" width="4.109375" style="19" customWidth="1"/>
    <col min="12035" max="12035" width="54" style="19" customWidth="1"/>
    <col min="12036" max="12036" width="3.6640625" style="19" customWidth="1"/>
    <col min="12037" max="12037" width="90.33203125" style="19" customWidth="1"/>
    <col min="12038" max="12039" width="8.88671875" style="19"/>
    <col min="12040" max="12040" width="15.44140625" style="19" customWidth="1"/>
    <col min="12041" max="12041" width="5.109375" style="19" customWidth="1"/>
    <col min="12042" max="12043" width="8.88671875" style="19"/>
    <col min="12044" max="12044" width="3" style="19" customWidth="1"/>
    <col min="12045" max="12047" width="8.88671875" style="19"/>
    <col min="12048" max="12048" width="7" style="19" customWidth="1"/>
    <col min="12049" max="12288" width="8.88671875" style="19"/>
    <col min="12289" max="12289" width="3" style="19" customWidth="1"/>
    <col min="12290" max="12290" width="4.109375" style="19" customWidth="1"/>
    <col min="12291" max="12291" width="54" style="19" customWidth="1"/>
    <col min="12292" max="12292" width="3.6640625" style="19" customWidth="1"/>
    <col min="12293" max="12293" width="90.33203125" style="19" customWidth="1"/>
    <col min="12294" max="12295" width="8.88671875" style="19"/>
    <col min="12296" max="12296" width="15.44140625" style="19" customWidth="1"/>
    <col min="12297" max="12297" width="5.109375" style="19" customWidth="1"/>
    <col min="12298" max="12299" width="8.88671875" style="19"/>
    <col min="12300" max="12300" width="3" style="19" customWidth="1"/>
    <col min="12301" max="12303" width="8.88671875" style="19"/>
    <col min="12304" max="12304" width="7" style="19" customWidth="1"/>
    <col min="12305" max="12544" width="8.88671875" style="19"/>
    <col min="12545" max="12545" width="3" style="19" customWidth="1"/>
    <col min="12546" max="12546" width="4.109375" style="19" customWidth="1"/>
    <col min="12547" max="12547" width="54" style="19" customWidth="1"/>
    <col min="12548" max="12548" width="3.6640625" style="19" customWidth="1"/>
    <col min="12549" max="12549" width="90.33203125" style="19" customWidth="1"/>
    <col min="12550" max="12551" width="8.88671875" style="19"/>
    <col min="12552" max="12552" width="15.44140625" style="19" customWidth="1"/>
    <col min="12553" max="12553" width="5.109375" style="19" customWidth="1"/>
    <col min="12554" max="12555" width="8.88671875" style="19"/>
    <col min="12556" max="12556" width="3" style="19" customWidth="1"/>
    <col min="12557" max="12559" width="8.88671875" style="19"/>
    <col min="12560" max="12560" width="7" style="19" customWidth="1"/>
    <col min="12561" max="12800" width="8.88671875" style="19"/>
    <col min="12801" max="12801" width="3" style="19" customWidth="1"/>
    <col min="12802" max="12802" width="4.109375" style="19" customWidth="1"/>
    <col min="12803" max="12803" width="54" style="19" customWidth="1"/>
    <col min="12804" max="12804" width="3.6640625" style="19" customWidth="1"/>
    <col min="12805" max="12805" width="90.33203125" style="19" customWidth="1"/>
    <col min="12806" max="12807" width="8.88671875" style="19"/>
    <col min="12808" max="12808" width="15.44140625" style="19" customWidth="1"/>
    <col min="12809" max="12809" width="5.109375" style="19" customWidth="1"/>
    <col min="12810" max="12811" width="8.88671875" style="19"/>
    <col min="12812" max="12812" width="3" style="19" customWidth="1"/>
    <col min="12813" max="12815" width="8.88671875" style="19"/>
    <col min="12816" max="12816" width="7" style="19" customWidth="1"/>
    <col min="12817" max="13056" width="8.88671875" style="19"/>
    <col min="13057" max="13057" width="3" style="19" customWidth="1"/>
    <col min="13058" max="13058" width="4.109375" style="19" customWidth="1"/>
    <col min="13059" max="13059" width="54" style="19" customWidth="1"/>
    <col min="13060" max="13060" width="3.6640625" style="19" customWidth="1"/>
    <col min="13061" max="13061" width="90.33203125" style="19" customWidth="1"/>
    <col min="13062" max="13063" width="8.88671875" style="19"/>
    <col min="13064" max="13064" width="15.44140625" style="19" customWidth="1"/>
    <col min="13065" max="13065" width="5.109375" style="19" customWidth="1"/>
    <col min="13066" max="13067" width="8.88671875" style="19"/>
    <col min="13068" max="13068" width="3" style="19" customWidth="1"/>
    <col min="13069" max="13071" width="8.88671875" style="19"/>
    <col min="13072" max="13072" width="7" style="19" customWidth="1"/>
    <col min="13073" max="13312" width="8.88671875" style="19"/>
    <col min="13313" max="13313" width="3" style="19" customWidth="1"/>
    <col min="13314" max="13314" width="4.109375" style="19" customWidth="1"/>
    <col min="13315" max="13315" width="54" style="19" customWidth="1"/>
    <col min="13316" max="13316" width="3.6640625" style="19" customWidth="1"/>
    <col min="13317" max="13317" width="90.33203125" style="19" customWidth="1"/>
    <col min="13318" max="13319" width="8.88671875" style="19"/>
    <col min="13320" max="13320" width="15.44140625" style="19" customWidth="1"/>
    <col min="13321" max="13321" width="5.109375" style="19" customWidth="1"/>
    <col min="13322" max="13323" width="8.88671875" style="19"/>
    <col min="13324" max="13324" width="3" style="19" customWidth="1"/>
    <col min="13325" max="13327" width="8.88671875" style="19"/>
    <col min="13328" max="13328" width="7" style="19" customWidth="1"/>
    <col min="13329" max="13568" width="8.88671875" style="19"/>
    <col min="13569" max="13569" width="3" style="19" customWidth="1"/>
    <col min="13570" max="13570" width="4.109375" style="19" customWidth="1"/>
    <col min="13571" max="13571" width="54" style="19" customWidth="1"/>
    <col min="13572" max="13572" width="3.6640625" style="19" customWidth="1"/>
    <col min="13573" max="13573" width="90.33203125" style="19" customWidth="1"/>
    <col min="13574" max="13575" width="8.88671875" style="19"/>
    <col min="13576" max="13576" width="15.44140625" style="19" customWidth="1"/>
    <col min="13577" max="13577" width="5.109375" style="19" customWidth="1"/>
    <col min="13578" max="13579" width="8.88671875" style="19"/>
    <col min="13580" max="13580" width="3" style="19" customWidth="1"/>
    <col min="13581" max="13583" width="8.88671875" style="19"/>
    <col min="13584" max="13584" width="7" style="19" customWidth="1"/>
    <col min="13585" max="13824" width="8.88671875" style="19"/>
    <col min="13825" max="13825" width="3" style="19" customWidth="1"/>
    <col min="13826" max="13826" width="4.109375" style="19" customWidth="1"/>
    <col min="13827" max="13827" width="54" style="19" customWidth="1"/>
    <col min="13828" max="13828" width="3.6640625" style="19" customWidth="1"/>
    <col min="13829" max="13829" width="90.33203125" style="19" customWidth="1"/>
    <col min="13830" max="13831" width="8.88671875" style="19"/>
    <col min="13832" max="13832" width="15.44140625" style="19" customWidth="1"/>
    <col min="13833" max="13833" width="5.109375" style="19" customWidth="1"/>
    <col min="13834" max="13835" width="8.88671875" style="19"/>
    <col min="13836" max="13836" width="3" style="19" customWidth="1"/>
    <col min="13837" max="13839" width="8.88671875" style="19"/>
    <col min="13840" max="13840" width="7" style="19" customWidth="1"/>
    <col min="13841" max="14080" width="8.88671875" style="19"/>
    <col min="14081" max="14081" width="3" style="19" customWidth="1"/>
    <col min="14082" max="14082" width="4.109375" style="19" customWidth="1"/>
    <col min="14083" max="14083" width="54" style="19" customWidth="1"/>
    <col min="14084" max="14084" width="3.6640625" style="19" customWidth="1"/>
    <col min="14085" max="14085" width="90.33203125" style="19" customWidth="1"/>
    <col min="14086" max="14087" width="8.88671875" style="19"/>
    <col min="14088" max="14088" width="15.44140625" style="19" customWidth="1"/>
    <col min="14089" max="14089" width="5.109375" style="19" customWidth="1"/>
    <col min="14090" max="14091" width="8.88671875" style="19"/>
    <col min="14092" max="14092" width="3" style="19" customWidth="1"/>
    <col min="14093" max="14095" width="8.88671875" style="19"/>
    <col min="14096" max="14096" width="7" style="19" customWidth="1"/>
    <col min="14097" max="14336" width="8.88671875" style="19"/>
    <col min="14337" max="14337" width="3" style="19" customWidth="1"/>
    <col min="14338" max="14338" width="4.109375" style="19" customWidth="1"/>
    <col min="14339" max="14339" width="54" style="19" customWidth="1"/>
    <col min="14340" max="14340" width="3.6640625" style="19" customWidth="1"/>
    <col min="14341" max="14341" width="90.33203125" style="19" customWidth="1"/>
    <col min="14342" max="14343" width="8.88671875" style="19"/>
    <col min="14344" max="14344" width="15.44140625" style="19" customWidth="1"/>
    <col min="14345" max="14345" width="5.109375" style="19" customWidth="1"/>
    <col min="14346" max="14347" width="8.88671875" style="19"/>
    <col min="14348" max="14348" width="3" style="19" customWidth="1"/>
    <col min="14349" max="14351" width="8.88671875" style="19"/>
    <col min="14352" max="14352" width="7" style="19" customWidth="1"/>
    <col min="14353" max="14592" width="8.88671875" style="19"/>
    <col min="14593" max="14593" width="3" style="19" customWidth="1"/>
    <col min="14594" max="14594" width="4.109375" style="19" customWidth="1"/>
    <col min="14595" max="14595" width="54" style="19" customWidth="1"/>
    <col min="14596" max="14596" width="3.6640625" style="19" customWidth="1"/>
    <col min="14597" max="14597" width="90.33203125" style="19" customWidth="1"/>
    <col min="14598" max="14599" width="8.88671875" style="19"/>
    <col min="14600" max="14600" width="15.44140625" style="19" customWidth="1"/>
    <col min="14601" max="14601" width="5.109375" style="19" customWidth="1"/>
    <col min="14602" max="14603" width="8.88671875" style="19"/>
    <col min="14604" max="14604" width="3" style="19" customWidth="1"/>
    <col min="14605" max="14607" width="8.88671875" style="19"/>
    <col min="14608" max="14608" width="7" style="19" customWidth="1"/>
    <col min="14609" max="14848" width="8.88671875" style="19"/>
    <col min="14849" max="14849" width="3" style="19" customWidth="1"/>
    <col min="14850" max="14850" width="4.109375" style="19" customWidth="1"/>
    <col min="14851" max="14851" width="54" style="19" customWidth="1"/>
    <col min="14852" max="14852" width="3.6640625" style="19" customWidth="1"/>
    <col min="14853" max="14853" width="90.33203125" style="19" customWidth="1"/>
    <col min="14854" max="14855" width="8.88671875" style="19"/>
    <col min="14856" max="14856" width="15.44140625" style="19" customWidth="1"/>
    <col min="14857" max="14857" width="5.109375" style="19" customWidth="1"/>
    <col min="14858" max="14859" width="8.88671875" style="19"/>
    <col min="14860" max="14860" width="3" style="19" customWidth="1"/>
    <col min="14861" max="14863" width="8.88671875" style="19"/>
    <col min="14864" max="14864" width="7" style="19" customWidth="1"/>
    <col min="14865" max="15104" width="8.88671875" style="19"/>
    <col min="15105" max="15105" width="3" style="19" customWidth="1"/>
    <col min="15106" max="15106" width="4.109375" style="19" customWidth="1"/>
    <col min="15107" max="15107" width="54" style="19" customWidth="1"/>
    <col min="15108" max="15108" width="3.6640625" style="19" customWidth="1"/>
    <col min="15109" max="15109" width="90.33203125" style="19" customWidth="1"/>
    <col min="15110" max="15111" width="8.88671875" style="19"/>
    <col min="15112" max="15112" width="15.44140625" style="19" customWidth="1"/>
    <col min="15113" max="15113" width="5.109375" style="19" customWidth="1"/>
    <col min="15114" max="15115" width="8.88671875" style="19"/>
    <col min="15116" max="15116" width="3" style="19" customWidth="1"/>
    <col min="15117" max="15119" width="8.88671875" style="19"/>
    <col min="15120" max="15120" width="7" style="19" customWidth="1"/>
    <col min="15121" max="15360" width="8.88671875" style="19"/>
    <col min="15361" max="15361" width="3" style="19" customWidth="1"/>
    <col min="15362" max="15362" width="4.109375" style="19" customWidth="1"/>
    <col min="15363" max="15363" width="54" style="19" customWidth="1"/>
    <col min="15364" max="15364" width="3.6640625" style="19" customWidth="1"/>
    <col min="15365" max="15365" width="90.33203125" style="19" customWidth="1"/>
    <col min="15366" max="15367" width="8.88671875" style="19"/>
    <col min="15368" max="15368" width="15.44140625" style="19" customWidth="1"/>
    <col min="15369" max="15369" width="5.109375" style="19" customWidth="1"/>
    <col min="15370" max="15371" width="8.88671875" style="19"/>
    <col min="15372" max="15372" width="3" style="19" customWidth="1"/>
    <col min="15373" max="15375" width="8.88671875" style="19"/>
    <col min="15376" max="15376" width="7" style="19" customWidth="1"/>
    <col min="15377" max="15616" width="8.88671875" style="19"/>
    <col min="15617" max="15617" width="3" style="19" customWidth="1"/>
    <col min="15618" max="15618" width="4.109375" style="19" customWidth="1"/>
    <col min="15619" max="15619" width="54" style="19" customWidth="1"/>
    <col min="15620" max="15620" width="3.6640625" style="19" customWidth="1"/>
    <col min="15621" max="15621" width="90.33203125" style="19" customWidth="1"/>
    <col min="15622" max="15623" width="8.88671875" style="19"/>
    <col min="15624" max="15624" width="15.44140625" style="19" customWidth="1"/>
    <col min="15625" max="15625" width="5.109375" style="19" customWidth="1"/>
    <col min="15626" max="15627" width="8.88671875" style="19"/>
    <col min="15628" max="15628" width="3" style="19" customWidth="1"/>
    <col min="15629" max="15631" width="8.88671875" style="19"/>
    <col min="15632" max="15632" width="7" style="19" customWidth="1"/>
    <col min="15633" max="15872" width="8.88671875" style="19"/>
    <col min="15873" max="15873" width="3" style="19" customWidth="1"/>
    <col min="15874" max="15874" width="4.109375" style="19" customWidth="1"/>
    <col min="15875" max="15875" width="54" style="19" customWidth="1"/>
    <col min="15876" max="15876" width="3.6640625" style="19" customWidth="1"/>
    <col min="15877" max="15877" width="90.33203125" style="19" customWidth="1"/>
    <col min="15878" max="15879" width="8.88671875" style="19"/>
    <col min="15880" max="15880" width="15.44140625" style="19" customWidth="1"/>
    <col min="15881" max="15881" width="5.109375" style="19" customWidth="1"/>
    <col min="15882" max="15883" width="8.88671875" style="19"/>
    <col min="15884" max="15884" width="3" style="19" customWidth="1"/>
    <col min="15885" max="15887" width="8.88671875" style="19"/>
    <col min="15888" max="15888" width="7" style="19" customWidth="1"/>
    <col min="15889" max="16128" width="8.88671875" style="19"/>
    <col min="16129" max="16129" width="3" style="19" customWidth="1"/>
    <col min="16130" max="16130" width="4.109375" style="19" customWidth="1"/>
    <col min="16131" max="16131" width="54" style="19" customWidth="1"/>
    <col min="16132" max="16132" width="3.6640625" style="19" customWidth="1"/>
    <col min="16133" max="16133" width="90.33203125" style="19" customWidth="1"/>
    <col min="16134" max="16135" width="8.88671875" style="19"/>
    <col min="16136" max="16136" width="15.44140625" style="19" customWidth="1"/>
    <col min="16137" max="16137" width="5.109375" style="19" customWidth="1"/>
    <col min="16138" max="16139" width="8.88671875" style="19"/>
    <col min="16140" max="16140" width="3" style="19" customWidth="1"/>
    <col min="16141" max="16143" width="8.88671875" style="19"/>
    <col min="16144" max="16144" width="7" style="19" customWidth="1"/>
    <col min="16145" max="16384" width="8.88671875" style="19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ht="17.100000000000001" customHeight="1" x14ac:dyDescent="0.3"/>
    <row r="18" ht="17.100000000000001" customHeight="1" x14ac:dyDescent="0.3"/>
    <row r="19" ht="17.100000000000001" customHeight="1" x14ac:dyDescent="0.3"/>
    <row r="40" spans="2:3" x14ac:dyDescent="0.3">
      <c r="B40" s="20"/>
      <c r="C40" s="2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6F947-986D-4AAF-BBF6-C3E29362D23B}">
  <sheetPr codeName="Sheet1">
    <pageSetUpPr fitToPage="1"/>
  </sheetPr>
  <dimension ref="A1:Y189"/>
  <sheetViews>
    <sheetView tabSelected="1" workbookViewId="0">
      <pane xSplit="8" ySplit="1" topLeftCell="I2" activePane="bottomRight" state="frozenSplit"/>
      <selection pane="topRight" activeCell="I1" sqref="I1"/>
      <selection pane="bottomLeft" activeCell="A2" sqref="A2"/>
      <selection pane="bottomRight"/>
    </sheetView>
  </sheetViews>
  <sheetFormatPr defaultRowHeight="14.4" x14ac:dyDescent="0.3"/>
  <cols>
    <col min="1" max="7" width="3" style="18" customWidth="1"/>
    <col min="8" max="8" width="20.33203125" style="18" customWidth="1"/>
    <col min="9" max="10" width="2.33203125" style="18" customWidth="1"/>
    <col min="11" max="11" width="10.77734375" style="18" bestFit="1" customWidth="1"/>
    <col min="12" max="12" width="2.33203125" style="18" customWidth="1"/>
    <col min="13" max="13" width="7.88671875" style="18" bestFit="1" customWidth="1"/>
    <col min="14" max="14" width="2.33203125" style="18" customWidth="1"/>
    <col min="15" max="15" width="14.77734375" style="18" bestFit="1" customWidth="1"/>
    <col min="16" max="16" width="2.33203125" style="18" customWidth="1"/>
    <col min="17" max="17" width="30.77734375" style="18" customWidth="1"/>
    <col min="18" max="18" width="2.33203125" style="18" customWidth="1"/>
    <col min="19" max="19" width="2.77734375" style="18" bestFit="1" customWidth="1"/>
    <col min="20" max="20" width="2.33203125" style="18" customWidth="1"/>
    <col min="21" max="21" width="22.6640625" style="18" bestFit="1" customWidth="1"/>
    <col min="22" max="22" width="2.33203125" style="18" customWidth="1"/>
    <col min="23" max="23" width="7.109375" style="18" bestFit="1" customWidth="1"/>
    <col min="24" max="24" width="2.33203125" style="18" customWidth="1"/>
    <col min="25" max="25" width="7.109375" style="18" bestFit="1" customWidth="1"/>
  </cols>
  <sheetData>
    <row r="1" spans="1:25" s="17" customFormat="1" ht="15" thickBot="1" x14ac:dyDescent="0.35">
      <c r="A1" s="15"/>
      <c r="B1" s="15"/>
      <c r="C1" s="15"/>
      <c r="D1" s="15"/>
      <c r="E1" s="15"/>
      <c r="F1" s="15"/>
      <c r="G1" s="15"/>
      <c r="H1" s="15"/>
      <c r="I1" s="15"/>
      <c r="J1" s="15"/>
      <c r="K1" s="16" t="s">
        <v>0</v>
      </c>
      <c r="L1" s="15"/>
      <c r="M1" s="16" t="s">
        <v>1</v>
      </c>
      <c r="N1" s="15"/>
      <c r="O1" s="16" t="s">
        <v>2</v>
      </c>
      <c r="P1" s="15"/>
      <c r="Q1" s="16" t="s">
        <v>3</v>
      </c>
      <c r="R1" s="15"/>
      <c r="S1" s="16" t="s">
        <v>4</v>
      </c>
      <c r="T1" s="15"/>
      <c r="U1" s="16" t="s">
        <v>5</v>
      </c>
      <c r="V1" s="15"/>
      <c r="W1" s="16" t="s">
        <v>6</v>
      </c>
      <c r="X1" s="15"/>
      <c r="Y1" s="16" t="s">
        <v>7</v>
      </c>
    </row>
    <row r="2" spans="1:25" ht="15" thickTop="1" x14ac:dyDescent="0.3">
      <c r="A2" s="2"/>
      <c r="B2" s="2" t="s">
        <v>8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  <c r="O2" s="2"/>
      <c r="P2" s="2"/>
      <c r="Q2" s="2"/>
      <c r="R2" s="2"/>
      <c r="S2" s="2"/>
      <c r="T2" s="2"/>
      <c r="U2" s="2"/>
      <c r="V2" s="2"/>
      <c r="W2" s="4"/>
      <c r="X2" s="2"/>
      <c r="Y2" s="4"/>
    </row>
    <row r="3" spans="1:25" x14ac:dyDescent="0.3">
      <c r="A3" s="2"/>
      <c r="B3" s="2"/>
      <c r="C3" s="2"/>
      <c r="D3" s="2" t="s">
        <v>9</v>
      </c>
      <c r="E3" s="2"/>
      <c r="F3" s="2"/>
      <c r="G3" s="2"/>
      <c r="H3" s="2"/>
      <c r="I3" s="2"/>
      <c r="J3" s="2"/>
      <c r="K3" s="2"/>
      <c r="L3" s="2"/>
      <c r="M3" s="3"/>
      <c r="N3" s="2"/>
      <c r="O3" s="2"/>
      <c r="P3" s="2"/>
      <c r="Q3" s="2"/>
      <c r="R3" s="2"/>
      <c r="S3" s="2"/>
      <c r="T3" s="2"/>
      <c r="U3" s="2"/>
      <c r="V3" s="2"/>
      <c r="W3" s="4"/>
      <c r="X3" s="2"/>
      <c r="Y3" s="4"/>
    </row>
    <row r="4" spans="1:25" x14ac:dyDescent="0.3">
      <c r="A4" s="2"/>
      <c r="B4" s="2"/>
      <c r="C4" s="2"/>
      <c r="D4" s="2"/>
      <c r="E4" s="2" t="s">
        <v>10</v>
      </c>
      <c r="F4" s="2"/>
      <c r="G4" s="2"/>
      <c r="H4" s="2"/>
      <c r="I4" s="2"/>
      <c r="J4" s="2"/>
      <c r="K4" s="2"/>
      <c r="L4" s="2"/>
      <c r="M4" s="3"/>
      <c r="N4" s="2"/>
      <c r="O4" s="2"/>
      <c r="P4" s="2"/>
      <c r="Q4" s="2"/>
      <c r="R4" s="2"/>
      <c r="S4" s="2"/>
      <c r="T4" s="2"/>
      <c r="U4" s="2"/>
      <c r="V4" s="2"/>
      <c r="W4" s="4"/>
      <c r="X4" s="2"/>
      <c r="Y4" s="4"/>
    </row>
    <row r="5" spans="1:25" x14ac:dyDescent="0.3">
      <c r="A5" s="2"/>
      <c r="B5" s="2"/>
      <c r="C5" s="2"/>
      <c r="D5" s="2"/>
      <c r="E5" s="2"/>
      <c r="F5" s="2" t="s">
        <v>11</v>
      </c>
      <c r="G5" s="2"/>
      <c r="H5" s="2"/>
      <c r="I5" s="2"/>
      <c r="J5" s="2"/>
      <c r="K5" s="2"/>
      <c r="L5" s="2"/>
      <c r="M5" s="3"/>
      <c r="N5" s="2"/>
      <c r="O5" s="2"/>
      <c r="P5" s="2"/>
      <c r="Q5" s="2"/>
      <c r="R5" s="2"/>
      <c r="S5" s="2"/>
      <c r="T5" s="2"/>
      <c r="U5" s="2"/>
      <c r="V5" s="2"/>
      <c r="W5" s="4"/>
      <c r="X5" s="2"/>
      <c r="Y5" s="4"/>
    </row>
    <row r="6" spans="1: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 t="s">
        <v>74</v>
      </c>
      <c r="L6" s="5"/>
      <c r="M6" s="6">
        <v>43647</v>
      </c>
      <c r="N6" s="5"/>
      <c r="O6" s="5" t="s">
        <v>78</v>
      </c>
      <c r="P6" s="5"/>
      <c r="Q6" s="5" t="s">
        <v>156</v>
      </c>
      <c r="R6" s="5"/>
      <c r="S6" s="7"/>
      <c r="T6" s="5"/>
      <c r="U6" s="5" t="s">
        <v>226</v>
      </c>
      <c r="V6" s="5"/>
      <c r="W6" s="8">
        <v>1111</v>
      </c>
      <c r="X6" s="5"/>
      <c r="Y6" s="8">
        <f t="shared" ref="Y6:Y41" si="0">ROUND(Y5+W6,5)</f>
        <v>1111</v>
      </c>
    </row>
    <row r="7" spans="1:25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 t="s">
        <v>74</v>
      </c>
      <c r="L7" s="5"/>
      <c r="M7" s="6">
        <v>43647</v>
      </c>
      <c r="N7" s="5"/>
      <c r="O7" s="5" t="s">
        <v>79</v>
      </c>
      <c r="P7" s="5"/>
      <c r="Q7" s="5" t="s">
        <v>156</v>
      </c>
      <c r="R7" s="5"/>
      <c r="S7" s="7"/>
      <c r="T7" s="5"/>
      <c r="U7" s="5" t="s">
        <v>226</v>
      </c>
      <c r="V7" s="5"/>
      <c r="W7" s="8">
        <v>1188</v>
      </c>
      <c r="X7" s="5"/>
      <c r="Y7" s="8">
        <f t="shared" si="0"/>
        <v>2299</v>
      </c>
    </row>
    <row r="8" spans="1:25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 t="s">
        <v>74</v>
      </c>
      <c r="L8" s="5"/>
      <c r="M8" s="6">
        <v>43647</v>
      </c>
      <c r="N8" s="5"/>
      <c r="O8" s="5" t="s">
        <v>80</v>
      </c>
      <c r="P8" s="5"/>
      <c r="Q8" s="5" t="s">
        <v>156</v>
      </c>
      <c r="R8" s="5"/>
      <c r="S8" s="7"/>
      <c r="T8" s="5"/>
      <c r="U8" s="5" t="s">
        <v>226</v>
      </c>
      <c r="V8" s="5"/>
      <c r="W8" s="8">
        <v>1485</v>
      </c>
      <c r="X8" s="5"/>
      <c r="Y8" s="8">
        <f t="shared" si="0"/>
        <v>3784</v>
      </c>
    </row>
    <row r="9" spans="1:25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 t="s">
        <v>74</v>
      </c>
      <c r="L9" s="5"/>
      <c r="M9" s="6">
        <v>43647</v>
      </c>
      <c r="N9" s="5"/>
      <c r="O9" s="5" t="s">
        <v>81</v>
      </c>
      <c r="P9" s="5"/>
      <c r="Q9" s="5" t="s">
        <v>156</v>
      </c>
      <c r="R9" s="5"/>
      <c r="S9" s="7"/>
      <c r="T9" s="5"/>
      <c r="U9" s="5" t="s">
        <v>226</v>
      </c>
      <c r="V9" s="5"/>
      <c r="W9" s="8">
        <v>1313</v>
      </c>
      <c r="X9" s="5"/>
      <c r="Y9" s="8">
        <f t="shared" si="0"/>
        <v>5097</v>
      </c>
    </row>
    <row r="10" spans="1:25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 t="s">
        <v>74</v>
      </c>
      <c r="L10" s="5"/>
      <c r="M10" s="6">
        <v>43647</v>
      </c>
      <c r="N10" s="5"/>
      <c r="O10" s="5" t="s">
        <v>82</v>
      </c>
      <c r="P10" s="5"/>
      <c r="Q10" s="5" t="s">
        <v>156</v>
      </c>
      <c r="R10" s="5"/>
      <c r="S10" s="7"/>
      <c r="T10" s="5"/>
      <c r="U10" s="5" t="s">
        <v>226</v>
      </c>
      <c r="V10" s="5"/>
      <c r="W10" s="8">
        <v>1463</v>
      </c>
      <c r="X10" s="5"/>
      <c r="Y10" s="8">
        <f t="shared" si="0"/>
        <v>6560</v>
      </c>
    </row>
    <row r="11" spans="1:25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 t="s">
        <v>74</v>
      </c>
      <c r="L11" s="5"/>
      <c r="M11" s="6">
        <v>43647</v>
      </c>
      <c r="N11" s="5"/>
      <c r="O11" s="5" t="s">
        <v>83</v>
      </c>
      <c r="P11" s="5"/>
      <c r="Q11" s="5" t="s">
        <v>156</v>
      </c>
      <c r="R11" s="5"/>
      <c r="S11" s="7"/>
      <c r="T11" s="5"/>
      <c r="U11" s="5" t="s">
        <v>226</v>
      </c>
      <c r="V11" s="5"/>
      <c r="W11" s="8">
        <v>1492</v>
      </c>
      <c r="X11" s="5"/>
      <c r="Y11" s="8">
        <f t="shared" si="0"/>
        <v>8052</v>
      </c>
    </row>
    <row r="12" spans="1:25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 t="s">
        <v>74</v>
      </c>
      <c r="L12" s="5"/>
      <c r="M12" s="6">
        <v>43678</v>
      </c>
      <c r="N12" s="5"/>
      <c r="O12" s="5" t="s">
        <v>84</v>
      </c>
      <c r="P12" s="5"/>
      <c r="Q12" s="5" t="s">
        <v>156</v>
      </c>
      <c r="R12" s="5"/>
      <c r="S12" s="7"/>
      <c r="T12" s="5"/>
      <c r="U12" s="5" t="s">
        <v>226</v>
      </c>
      <c r="V12" s="5"/>
      <c r="W12" s="8">
        <v>1188</v>
      </c>
      <c r="X12" s="5"/>
      <c r="Y12" s="8">
        <f t="shared" si="0"/>
        <v>9240</v>
      </c>
    </row>
    <row r="13" spans="1:25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 t="s">
        <v>74</v>
      </c>
      <c r="L13" s="5"/>
      <c r="M13" s="6">
        <v>43678</v>
      </c>
      <c r="N13" s="5"/>
      <c r="O13" s="5" t="s">
        <v>85</v>
      </c>
      <c r="P13" s="5"/>
      <c r="Q13" s="5" t="s">
        <v>156</v>
      </c>
      <c r="R13" s="5"/>
      <c r="S13" s="7"/>
      <c r="T13" s="5"/>
      <c r="U13" s="5" t="s">
        <v>226</v>
      </c>
      <c r="V13" s="5"/>
      <c r="W13" s="8">
        <v>1485</v>
      </c>
      <c r="X13" s="5"/>
      <c r="Y13" s="8">
        <f t="shared" si="0"/>
        <v>10725</v>
      </c>
    </row>
    <row r="14" spans="1:25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 t="s">
        <v>74</v>
      </c>
      <c r="L14" s="5"/>
      <c r="M14" s="6">
        <v>43678</v>
      </c>
      <c r="N14" s="5"/>
      <c r="O14" s="5" t="s">
        <v>86</v>
      </c>
      <c r="P14" s="5"/>
      <c r="Q14" s="5" t="s">
        <v>156</v>
      </c>
      <c r="R14" s="5"/>
      <c r="S14" s="7"/>
      <c r="T14" s="5"/>
      <c r="U14" s="5" t="s">
        <v>226</v>
      </c>
      <c r="V14" s="5"/>
      <c r="W14" s="8">
        <v>1313</v>
      </c>
      <c r="X14" s="5"/>
      <c r="Y14" s="8">
        <f t="shared" si="0"/>
        <v>12038</v>
      </c>
    </row>
    <row r="15" spans="1:25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 t="s">
        <v>74</v>
      </c>
      <c r="L15" s="5"/>
      <c r="M15" s="6">
        <v>43678</v>
      </c>
      <c r="N15" s="5"/>
      <c r="O15" s="5" t="s">
        <v>87</v>
      </c>
      <c r="P15" s="5"/>
      <c r="Q15" s="5" t="s">
        <v>156</v>
      </c>
      <c r="R15" s="5"/>
      <c r="S15" s="7"/>
      <c r="T15" s="5"/>
      <c r="U15" s="5" t="s">
        <v>226</v>
      </c>
      <c r="V15" s="5"/>
      <c r="W15" s="8">
        <v>1463</v>
      </c>
      <c r="X15" s="5"/>
      <c r="Y15" s="8">
        <f t="shared" si="0"/>
        <v>13501</v>
      </c>
    </row>
    <row r="16" spans="1:25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 t="s">
        <v>74</v>
      </c>
      <c r="L16" s="5"/>
      <c r="M16" s="6">
        <v>43678</v>
      </c>
      <c r="N16" s="5"/>
      <c r="O16" s="5" t="s">
        <v>88</v>
      </c>
      <c r="P16" s="5"/>
      <c r="Q16" s="5" t="s">
        <v>156</v>
      </c>
      <c r="R16" s="5"/>
      <c r="S16" s="7"/>
      <c r="T16" s="5"/>
      <c r="U16" s="5" t="s">
        <v>226</v>
      </c>
      <c r="V16" s="5"/>
      <c r="W16" s="8">
        <v>1492</v>
      </c>
      <c r="X16" s="5"/>
      <c r="Y16" s="8">
        <f t="shared" si="0"/>
        <v>14993</v>
      </c>
    </row>
    <row r="17" spans="1:25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 t="s">
        <v>74</v>
      </c>
      <c r="L17" s="5"/>
      <c r="M17" s="6">
        <v>43678</v>
      </c>
      <c r="N17" s="5"/>
      <c r="O17" s="5" t="s">
        <v>89</v>
      </c>
      <c r="P17" s="5"/>
      <c r="Q17" s="5" t="s">
        <v>156</v>
      </c>
      <c r="R17" s="5"/>
      <c r="S17" s="7"/>
      <c r="T17" s="5"/>
      <c r="U17" s="5" t="s">
        <v>226</v>
      </c>
      <c r="V17" s="5"/>
      <c r="W17" s="8">
        <v>1111</v>
      </c>
      <c r="X17" s="5"/>
      <c r="Y17" s="8">
        <f t="shared" si="0"/>
        <v>16104</v>
      </c>
    </row>
    <row r="18" spans="1:25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 t="s">
        <v>74</v>
      </c>
      <c r="L18" s="5"/>
      <c r="M18" s="6">
        <v>43709</v>
      </c>
      <c r="N18" s="5"/>
      <c r="O18" s="5" t="s">
        <v>90</v>
      </c>
      <c r="P18" s="5"/>
      <c r="Q18" s="5" t="s">
        <v>156</v>
      </c>
      <c r="R18" s="5"/>
      <c r="S18" s="7"/>
      <c r="T18" s="5"/>
      <c r="U18" s="5" t="s">
        <v>226</v>
      </c>
      <c r="V18" s="5"/>
      <c r="W18" s="8">
        <v>1188</v>
      </c>
      <c r="X18" s="5"/>
      <c r="Y18" s="8">
        <f t="shared" si="0"/>
        <v>17292</v>
      </c>
    </row>
    <row r="19" spans="1:25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 t="s">
        <v>74</v>
      </c>
      <c r="L19" s="5"/>
      <c r="M19" s="6">
        <v>43709</v>
      </c>
      <c r="N19" s="5"/>
      <c r="O19" s="5" t="s">
        <v>91</v>
      </c>
      <c r="P19" s="5"/>
      <c r="Q19" s="5" t="s">
        <v>156</v>
      </c>
      <c r="R19" s="5"/>
      <c r="S19" s="7"/>
      <c r="T19" s="5"/>
      <c r="U19" s="5" t="s">
        <v>226</v>
      </c>
      <c r="V19" s="5"/>
      <c r="W19" s="8">
        <v>1485</v>
      </c>
      <c r="X19" s="5"/>
      <c r="Y19" s="8">
        <f t="shared" si="0"/>
        <v>18777</v>
      </c>
    </row>
    <row r="20" spans="1:25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 t="s">
        <v>74</v>
      </c>
      <c r="L20" s="5"/>
      <c r="M20" s="6">
        <v>43709</v>
      </c>
      <c r="N20" s="5"/>
      <c r="O20" s="5" t="s">
        <v>92</v>
      </c>
      <c r="P20" s="5"/>
      <c r="Q20" s="5" t="s">
        <v>156</v>
      </c>
      <c r="R20" s="5"/>
      <c r="S20" s="7"/>
      <c r="T20" s="5"/>
      <c r="U20" s="5" t="s">
        <v>226</v>
      </c>
      <c r="V20" s="5"/>
      <c r="W20" s="8">
        <v>1313</v>
      </c>
      <c r="X20" s="5"/>
      <c r="Y20" s="8">
        <f t="shared" si="0"/>
        <v>20090</v>
      </c>
    </row>
    <row r="21" spans="1:25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 t="s">
        <v>74</v>
      </c>
      <c r="L21" s="5"/>
      <c r="M21" s="6">
        <v>43709</v>
      </c>
      <c r="N21" s="5"/>
      <c r="O21" s="5" t="s">
        <v>93</v>
      </c>
      <c r="P21" s="5"/>
      <c r="Q21" s="5" t="s">
        <v>156</v>
      </c>
      <c r="R21" s="5"/>
      <c r="S21" s="7"/>
      <c r="T21" s="5"/>
      <c r="U21" s="5" t="s">
        <v>226</v>
      </c>
      <c r="V21" s="5"/>
      <c r="W21" s="8">
        <v>1463</v>
      </c>
      <c r="X21" s="5"/>
      <c r="Y21" s="8">
        <f t="shared" si="0"/>
        <v>21553</v>
      </c>
    </row>
    <row r="22" spans="1:25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 t="s">
        <v>74</v>
      </c>
      <c r="L22" s="5"/>
      <c r="M22" s="6">
        <v>43709</v>
      </c>
      <c r="N22" s="5"/>
      <c r="O22" s="5" t="s">
        <v>94</v>
      </c>
      <c r="P22" s="5"/>
      <c r="Q22" s="5" t="s">
        <v>156</v>
      </c>
      <c r="R22" s="5"/>
      <c r="S22" s="7"/>
      <c r="T22" s="5"/>
      <c r="U22" s="5" t="s">
        <v>226</v>
      </c>
      <c r="V22" s="5"/>
      <c r="W22" s="8">
        <v>1492</v>
      </c>
      <c r="X22" s="5"/>
      <c r="Y22" s="8">
        <f t="shared" si="0"/>
        <v>23045</v>
      </c>
    </row>
    <row r="23" spans="1:25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 t="s">
        <v>74</v>
      </c>
      <c r="L23" s="5"/>
      <c r="M23" s="6">
        <v>43709</v>
      </c>
      <c r="N23" s="5"/>
      <c r="O23" s="5" t="s">
        <v>95</v>
      </c>
      <c r="P23" s="5"/>
      <c r="Q23" s="5" t="s">
        <v>156</v>
      </c>
      <c r="R23" s="5"/>
      <c r="S23" s="7"/>
      <c r="T23" s="5"/>
      <c r="U23" s="5" t="s">
        <v>226</v>
      </c>
      <c r="V23" s="5"/>
      <c r="W23" s="8">
        <v>1111</v>
      </c>
      <c r="X23" s="5"/>
      <c r="Y23" s="8">
        <f t="shared" si="0"/>
        <v>24156</v>
      </c>
    </row>
    <row r="24" spans="1:25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 t="s">
        <v>74</v>
      </c>
      <c r="L24" s="5"/>
      <c r="M24" s="6">
        <v>43739</v>
      </c>
      <c r="N24" s="5"/>
      <c r="O24" s="5" t="s">
        <v>96</v>
      </c>
      <c r="P24" s="5"/>
      <c r="Q24" s="5" t="s">
        <v>156</v>
      </c>
      <c r="R24" s="5"/>
      <c r="S24" s="7"/>
      <c r="T24" s="5"/>
      <c r="U24" s="5" t="s">
        <v>226</v>
      </c>
      <c r="V24" s="5"/>
      <c r="W24" s="8">
        <v>1188</v>
      </c>
      <c r="X24" s="5"/>
      <c r="Y24" s="8">
        <f t="shared" si="0"/>
        <v>25344</v>
      </c>
    </row>
    <row r="25" spans="1:25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 t="s">
        <v>74</v>
      </c>
      <c r="L25" s="5"/>
      <c r="M25" s="6">
        <v>43739</v>
      </c>
      <c r="N25" s="5"/>
      <c r="O25" s="5" t="s">
        <v>97</v>
      </c>
      <c r="P25" s="5"/>
      <c r="Q25" s="5" t="s">
        <v>156</v>
      </c>
      <c r="R25" s="5"/>
      <c r="S25" s="7"/>
      <c r="T25" s="5"/>
      <c r="U25" s="5" t="s">
        <v>226</v>
      </c>
      <c r="V25" s="5"/>
      <c r="W25" s="8">
        <v>1111</v>
      </c>
      <c r="X25" s="5"/>
      <c r="Y25" s="8">
        <f t="shared" si="0"/>
        <v>26455</v>
      </c>
    </row>
    <row r="26" spans="1:25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 t="s">
        <v>74</v>
      </c>
      <c r="L26" s="5"/>
      <c r="M26" s="6">
        <v>43739</v>
      </c>
      <c r="N26" s="5"/>
      <c r="O26" s="5" t="s">
        <v>98</v>
      </c>
      <c r="P26" s="5"/>
      <c r="Q26" s="5" t="s">
        <v>156</v>
      </c>
      <c r="R26" s="5"/>
      <c r="S26" s="7"/>
      <c r="T26" s="5"/>
      <c r="U26" s="5" t="s">
        <v>226</v>
      </c>
      <c r="V26" s="5"/>
      <c r="W26" s="8">
        <v>1485</v>
      </c>
      <c r="X26" s="5"/>
      <c r="Y26" s="8">
        <f t="shared" si="0"/>
        <v>27940</v>
      </c>
    </row>
    <row r="27" spans="1:25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 t="s">
        <v>74</v>
      </c>
      <c r="L27" s="5"/>
      <c r="M27" s="6">
        <v>43739</v>
      </c>
      <c r="N27" s="5"/>
      <c r="O27" s="5" t="s">
        <v>99</v>
      </c>
      <c r="P27" s="5"/>
      <c r="Q27" s="5" t="s">
        <v>156</v>
      </c>
      <c r="R27" s="5"/>
      <c r="S27" s="7"/>
      <c r="T27" s="5"/>
      <c r="U27" s="5" t="s">
        <v>226</v>
      </c>
      <c r="V27" s="5"/>
      <c r="W27" s="8">
        <v>1313</v>
      </c>
      <c r="X27" s="5"/>
      <c r="Y27" s="8">
        <f t="shared" si="0"/>
        <v>29253</v>
      </c>
    </row>
    <row r="28" spans="1:25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 t="s">
        <v>74</v>
      </c>
      <c r="L28" s="5"/>
      <c r="M28" s="6">
        <v>43739</v>
      </c>
      <c r="N28" s="5"/>
      <c r="O28" s="5" t="s">
        <v>100</v>
      </c>
      <c r="P28" s="5"/>
      <c r="Q28" s="5" t="s">
        <v>156</v>
      </c>
      <c r="R28" s="5"/>
      <c r="S28" s="7"/>
      <c r="T28" s="5"/>
      <c r="U28" s="5" t="s">
        <v>226</v>
      </c>
      <c r="V28" s="5"/>
      <c r="W28" s="8">
        <v>1463</v>
      </c>
      <c r="X28" s="5"/>
      <c r="Y28" s="8">
        <f t="shared" si="0"/>
        <v>30716</v>
      </c>
    </row>
    <row r="29" spans="1:25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 t="s">
        <v>74</v>
      </c>
      <c r="L29" s="5"/>
      <c r="M29" s="6">
        <v>43739</v>
      </c>
      <c r="N29" s="5"/>
      <c r="O29" s="5" t="s">
        <v>101</v>
      </c>
      <c r="P29" s="5"/>
      <c r="Q29" s="5" t="s">
        <v>156</v>
      </c>
      <c r="R29" s="5"/>
      <c r="S29" s="7"/>
      <c r="T29" s="5"/>
      <c r="U29" s="5" t="s">
        <v>226</v>
      </c>
      <c r="V29" s="5"/>
      <c r="W29" s="8">
        <v>1492</v>
      </c>
      <c r="X29" s="5"/>
      <c r="Y29" s="8">
        <f t="shared" si="0"/>
        <v>32208</v>
      </c>
    </row>
    <row r="30" spans="1:25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 t="s">
        <v>74</v>
      </c>
      <c r="L30" s="5"/>
      <c r="M30" s="6">
        <v>43770</v>
      </c>
      <c r="N30" s="5"/>
      <c r="O30" s="5" t="s">
        <v>102</v>
      </c>
      <c r="P30" s="5"/>
      <c r="Q30" s="5" t="s">
        <v>156</v>
      </c>
      <c r="R30" s="5"/>
      <c r="S30" s="7"/>
      <c r="T30" s="5"/>
      <c r="U30" s="5" t="s">
        <v>226</v>
      </c>
      <c r="V30" s="5"/>
      <c r="W30" s="8">
        <v>1188</v>
      </c>
      <c r="X30" s="5"/>
      <c r="Y30" s="8">
        <f t="shared" si="0"/>
        <v>33396</v>
      </c>
    </row>
    <row r="31" spans="1:25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 t="s">
        <v>74</v>
      </c>
      <c r="L31" s="5"/>
      <c r="M31" s="6">
        <v>43770</v>
      </c>
      <c r="N31" s="5"/>
      <c r="O31" s="5" t="s">
        <v>103</v>
      </c>
      <c r="P31" s="5"/>
      <c r="Q31" s="5" t="s">
        <v>156</v>
      </c>
      <c r="R31" s="5"/>
      <c r="S31" s="7"/>
      <c r="T31" s="5"/>
      <c r="U31" s="5" t="s">
        <v>226</v>
      </c>
      <c r="V31" s="5"/>
      <c r="W31" s="8">
        <v>1111</v>
      </c>
      <c r="X31" s="5"/>
      <c r="Y31" s="8">
        <f t="shared" si="0"/>
        <v>34507</v>
      </c>
    </row>
    <row r="32" spans="1:25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 t="s">
        <v>74</v>
      </c>
      <c r="L32" s="5"/>
      <c r="M32" s="6">
        <v>43770</v>
      </c>
      <c r="N32" s="5"/>
      <c r="O32" s="5" t="s">
        <v>104</v>
      </c>
      <c r="P32" s="5"/>
      <c r="Q32" s="5" t="s">
        <v>156</v>
      </c>
      <c r="R32" s="5"/>
      <c r="S32" s="7"/>
      <c r="T32" s="5"/>
      <c r="U32" s="5" t="s">
        <v>226</v>
      </c>
      <c r="V32" s="5"/>
      <c r="W32" s="8">
        <v>1485</v>
      </c>
      <c r="X32" s="5"/>
      <c r="Y32" s="8">
        <f t="shared" si="0"/>
        <v>35992</v>
      </c>
    </row>
    <row r="33" spans="1:25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 t="s">
        <v>74</v>
      </c>
      <c r="L33" s="5"/>
      <c r="M33" s="6">
        <v>43770</v>
      </c>
      <c r="N33" s="5"/>
      <c r="O33" s="5" t="s">
        <v>105</v>
      </c>
      <c r="P33" s="5"/>
      <c r="Q33" s="5" t="s">
        <v>156</v>
      </c>
      <c r="R33" s="5"/>
      <c r="S33" s="7"/>
      <c r="T33" s="5"/>
      <c r="U33" s="5" t="s">
        <v>226</v>
      </c>
      <c r="V33" s="5"/>
      <c r="W33" s="8">
        <v>1313</v>
      </c>
      <c r="X33" s="5"/>
      <c r="Y33" s="8">
        <f t="shared" si="0"/>
        <v>37305</v>
      </c>
    </row>
    <row r="34" spans="1:25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 t="s">
        <v>74</v>
      </c>
      <c r="L34" s="5"/>
      <c r="M34" s="6">
        <v>43770</v>
      </c>
      <c r="N34" s="5"/>
      <c r="O34" s="5" t="s">
        <v>106</v>
      </c>
      <c r="P34" s="5"/>
      <c r="Q34" s="5" t="s">
        <v>156</v>
      </c>
      <c r="R34" s="5"/>
      <c r="S34" s="7"/>
      <c r="T34" s="5"/>
      <c r="U34" s="5" t="s">
        <v>226</v>
      </c>
      <c r="V34" s="5"/>
      <c r="W34" s="8">
        <v>1463</v>
      </c>
      <c r="X34" s="5"/>
      <c r="Y34" s="8">
        <f t="shared" si="0"/>
        <v>38768</v>
      </c>
    </row>
    <row r="35" spans="1:25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 t="s">
        <v>74</v>
      </c>
      <c r="L35" s="5"/>
      <c r="M35" s="6">
        <v>43770</v>
      </c>
      <c r="N35" s="5"/>
      <c r="O35" s="5" t="s">
        <v>107</v>
      </c>
      <c r="P35" s="5"/>
      <c r="Q35" s="5" t="s">
        <v>156</v>
      </c>
      <c r="R35" s="5"/>
      <c r="S35" s="7"/>
      <c r="T35" s="5"/>
      <c r="U35" s="5" t="s">
        <v>226</v>
      </c>
      <c r="V35" s="5"/>
      <c r="W35" s="8">
        <v>1492</v>
      </c>
      <c r="X35" s="5"/>
      <c r="Y35" s="8">
        <f t="shared" si="0"/>
        <v>40260</v>
      </c>
    </row>
    <row r="36" spans="1:25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 t="s">
        <v>74</v>
      </c>
      <c r="L36" s="5"/>
      <c r="M36" s="6">
        <v>43800</v>
      </c>
      <c r="N36" s="5"/>
      <c r="O36" s="5" t="s">
        <v>108</v>
      </c>
      <c r="P36" s="5"/>
      <c r="Q36" s="5" t="s">
        <v>156</v>
      </c>
      <c r="R36" s="5"/>
      <c r="S36" s="7"/>
      <c r="T36" s="5"/>
      <c r="U36" s="5" t="s">
        <v>226</v>
      </c>
      <c r="V36" s="5"/>
      <c r="W36" s="8">
        <v>1188</v>
      </c>
      <c r="X36" s="5"/>
      <c r="Y36" s="8">
        <f t="shared" si="0"/>
        <v>41448</v>
      </c>
    </row>
    <row r="37" spans="1:25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 t="s">
        <v>74</v>
      </c>
      <c r="L37" s="5"/>
      <c r="M37" s="6">
        <v>43800</v>
      </c>
      <c r="N37" s="5"/>
      <c r="O37" s="5" t="s">
        <v>109</v>
      </c>
      <c r="P37" s="5"/>
      <c r="Q37" s="5" t="s">
        <v>156</v>
      </c>
      <c r="R37" s="5"/>
      <c r="S37" s="7"/>
      <c r="T37" s="5"/>
      <c r="U37" s="5" t="s">
        <v>226</v>
      </c>
      <c r="V37" s="5"/>
      <c r="W37" s="8">
        <v>1111</v>
      </c>
      <c r="X37" s="5"/>
      <c r="Y37" s="8">
        <f t="shared" si="0"/>
        <v>42559</v>
      </c>
    </row>
    <row r="38" spans="1:25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 t="s">
        <v>74</v>
      </c>
      <c r="L38" s="5"/>
      <c r="M38" s="6">
        <v>43800</v>
      </c>
      <c r="N38" s="5"/>
      <c r="O38" s="5" t="s">
        <v>110</v>
      </c>
      <c r="P38" s="5"/>
      <c r="Q38" s="5" t="s">
        <v>156</v>
      </c>
      <c r="R38" s="5"/>
      <c r="S38" s="7"/>
      <c r="T38" s="5"/>
      <c r="U38" s="5" t="s">
        <v>226</v>
      </c>
      <c r="V38" s="5"/>
      <c r="W38" s="8">
        <v>1485</v>
      </c>
      <c r="X38" s="5"/>
      <c r="Y38" s="8">
        <f t="shared" si="0"/>
        <v>44044</v>
      </c>
    </row>
    <row r="39" spans="1:25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 t="s">
        <v>74</v>
      </c>
      <c r="L39" s="5"/>
      <c r="M39" s="6">
        <v>43800</v>
      </c>
      <c r="N39" s="5"/>
      <c r="O39" s="5" t="s">
        <v>111</v>
      </c>
      <c r="P39" s="5"/>
      <c r="Q39" s="5" t="s">
        <v>156</v>
      </c>
      <c r="R39" s="5"/>
      <c r="S39" s="7"/>
      <c r="T39" s="5"/>
      <c r="U39" s="5" t="s">
        <v>226</v>
      </c>
      <c r="V39" s="5"/>
      <c r="W39" s="8">
        <v>1313</v>
      </c>
      <c r="X39" s="5"/>
      <c r="Y39" s="8">
        <f t="shared" si="0"/>
        <v>45357</v>
      </c>
    </row>
    <row r="40" spans="1:25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 t="s">
        <v>74</v>
      </c>
      <c r="L40" s="5"/>
      <c r="M40" s="6">
        <v>43800</v>
      </c>
      <c r="N40" s="5"/>
      <c r="O40" s="5" t="s">
        <v>112</v>
      </c>
      <c r="P40" s="5"/>
      <c r="Q40" s="5" t="s">
        <v>156</v>
      </c>
      <c r="R40" s="5"/>
      <c r="S40" s="7"/>
      <c r="T40" s="5"/>
      <c r="U40" s="5" t="s">
        <v>226</v>
      </c>
      <c r="V40" s="5"/>
      <c r="W40" s="8">
        <v>1463</v>
      </c>
      <c r="X40" s="5"/>
      <c r="Y40" s="8">
        <f t="shared" si="0"/>
        <v>46820</v>
      </c>
    </row>
    <row r="41" spans="1:25" ht="15" thickBot="1" x14ac:dyDescent="0.35">
      <c r="A41" s="5"/>
      <c r="B41" s="5"/>
      <c r="C41" s="5"/>
      <c r="D41" s="5"/>
      <c r="E41" s="5"/>
      <c r="F41" s="5"/>
      <c r="G41" s="5"/>
      <c r="H41" s="5"/>
      <c r="I41" s="5"/>
      <c r="J41" s="5"/>
      <c r="K41" s="5" t="s">
        <v>74</v>
      </c>
      <c r="L41" s="5"/>
      <c r="M41" s="6">
        <v>43800</v>
      </c>
      <c r="N41" s="5"/>
      <c r="O41" s="5" t="s">
        <v>113</v>
      </c>
      <c r="P41" s="5"/>
      <c r="Q41" s="5" t="s">
        <v>156</v>
      </c>
      <c r="R41" s="5"/>
      <c r="S41" s="7"/>
      <c r="T41" s="5"/>
      <c r="U41" s="5" t="s">
        <v>226</v>
      </c>
      <c r="V41" s="5"/>
      <c r="W41" s="10">
        <v>1492</v>
      </c>
      <c r="X41" s="5"/>
      <c r="Y41" s="10">
        <f t="shared" si="0"/>
        <v>48312</v>
      </c>
    </row>
    <row r="42" spans="1:25" ht="15" thickBot="1" x14ac:dyDescent="0.35">
      <c r="A42" s="5"/>
      <c r="B42" s="5"/>
      <c r="C42" s="5"/>
      <c r="D42" s="5"/>
      <c r="E42" s="5"/>
      <c r="F42" s="5" t="s">
        <v>12</v>
      </c>
      <c r="G42" s="5"/>
      <c r="H42" s="5"/>
      <c r="I42" s="5"/>
      <c r="J42" s="5"/>
      <c r="K42" s="5"/>
      <c r="L42" s="5"/>
      <c r="M42" s="6"/>
      <c r="N42" s="5"/>
      <c r="O42" s="5"/>
      <c r="P42" s="5"/>
      <c r="Q42" s="5"/>
      <c r="R42" s="5"/>
      <c r="S42" s="5"/>
      <c r="T42" s="5"/>
      <c r="U42" s="5"/>
      <c r="V42" s="5"/>
      <c r="W42" s="11">
        <v>48312</v>
      </c>
      <c r="X42" s="5"/>
      <c r="Y42" s="11">
        <v>48312</v>
      </c>
    </row>
    <row r="43" spans="1:25" ht="15" thickBot="1" x14ac:dyDescent="0.35">
      <c r="A43" s="5"/>
      <c r="B43" s="5"/>
      <c r="C43" s="5"/>
      <c r="D43" s="5"/>
      <c r="E43" s="5" t="s">
        <v>13</v>
      </c>
      <c r="F43" s="5"/>
      <c r="G43" s="5"/>
      <c r="H43" s="5"/>
      <c r="I43" s="5"/>
      <c r="J43" s="5"/>
      <c r="K43" s="5"/>
      <c r="L43" s="5"/>
      <c r="M43" s="6"/>
      <c r="N43" s="5"/>
      <c r="O43" s="5"/>
      <c r="P43" s="5"/>
      <c r="Q43" s="5"/>
      <c r="R43" s="5"/>
      <c r="S43" s="5"/>
      <c r="T43" s="5"/>
      <c r="U43" s="5"/>
      <c r="V43" s="5"/>
      <c r="W43" s="11">
        <f>W42</f>
        <v>48312</v>
      </c>
      <c r="X43" s="5"/>
      <c r="Y43" s="11">
        <f>Y42</f>
        <v>48312</v>
      </c>
    </row>
    <row r="44" spans="1:25" ht="15" thickBot="1" x14ac:dyDescent="0.35">
      <c r="A44" s="5"/>
      <c r="B44" s="5"/>
      <c r="C44" s="5"/>
      <c r="D44" s="5" t="s">
        <v>14</v>
      </c>
      <c r="E44" s="5"/>
      <c r="F44" s="5"/>
      <c r="G44" s="5"/>
      <c r="H44" s="5"/>
      <c r="I44" s="5"/>
      <c r="J44" s="5"/>
      <c r="K44" s="5"/>
      <c r="L44" s="5"/>
      <c r="M44" s="6"/>
      <c r="N44" s="5"/>
      <c r="O44" s="5"/>
      <c r="P44" s="5"/>
      <c r="Q44" s="5"/>
      <c r="R44" s="5"/>
      <c r="S44" s="5"/>
      <c r="T44" s="5"/>
      <c r="U44" s="5"/>
      <c r="V44" s="5"/>
      <c r="W44" s="12">
        <f>W43</f>
        <v>48312</v>
      </c>
      <c r="X44" s="5"/>
      <c r="Y44" s="12">
        <f>Y43</f>
        <v>48312</v>
      </c>
    </row>
    <row r="45" spans="1:25" x14ac:dyDescent="0.3">
      <c r="A45" s="5"/>
      <c r="B45" s="5"/>
      <c r="C45" s="5" t="s">
        <v>15</v>
      </c>
      <c r="D45" s="5"/>
      <c r="E45" s="5"/>
      <c r="F45" s="5"/>
      <c r="G45" s="5"/>
      <c r="H45" s="5"/>
      <c r="I45" s="5"/>
      <c r="J45" s="5"/>
      <c r="K45" s="5"/>
      <c r="L45" s="5"/>
      <c r="M45" s="6"/>
      <c r="N45" s="5"/>
      <c r="O45" s="5"/>
      <c r="P45" s="5"/>
      <c r="Q45" s="5"/>
      <c r="R45" s="5"/>
      <c r="S45" s="5"/>
      <c r="T45" s="5"/>
      <c r="U45" s="5"/>
      <c r="V45" s="5"/>
      <c r="W45" s="8">
        <f>W44</f>
        <v>48312</v>
      </c>
      <c r="X45" s="5"/>
      <c r="Y45" s="8">
        <f>Y44</f>
        <v>48312</v>
      </c>
    </row>
    <row r="46" spans="1:25" x14ac:dyDescent="0.3">
      <c r="A46" s="2"/>
      <c r="B46" s="2"/>
      <c r="C46" s="2"/>
      <c r="D46" s="2" t="s">
        <v>16</v>
      </c>
      <c r="E46" s="2"/>
      <c r="F46" s="2"/>
      <c r="G46" s="2"/>
      <c r="H46" s="2"/>
      <c r="I46" s="2"/>
      <c r="J46" s="2"/>
      <c r="K46" s="2"/>
      <c r="L46" s="2"/>
      <c r="M46" s="3"/>
      <c r="N46" s="2"/>
      <c r="O46" s="2"/>
      <c r="P46" s="2"/>
      <c r="Q46" s="2"/>
      <c r="R46" s="2"/>
      <c r="S46" s="2"/>
      <c r="T46" s="2"/>
      <c r="U46" s="2"/>
      <c r="V46" s="2"/>
      <c r="W46" s="4"/>
      <c r="X46" s="2"/>
      <c r="Y46" s="4"/>
    </row>
    <row r="47" spans="1:25" x14ac:dyDescent="0.3">
      <c r="A47" s="2"/>
      <c r="B47" s="2"/>
      <c r="C47" s="2"/>
      <c r="D47" s="2"/>
      <c r="E47" s="2" t="s">
        <v>17</v>
      </c>
      <c r="F47" s="2"/>
      <c r="G47" s="2"/>
      <c r="H47" s="2"/>
      <c r="I47" s="2"/>
      <c r="J47" s="2"/>
      <c r="K47" s="2"/>
      <c r="L47" s="2"/>
      <c r="M47" s="3"/>
      <c r="N47" s="2"/>
      <c r="O47" s="2"/>
      <c r="P47" s="2"/>
      <c r="Q47" s="2"/>
      <c r="R47" s="2"/>
      <c r="S47" s="2"/>
      <c r="T47" s="2"/>
      <c r="U47" s="2"/>
      <c r="V47" s="2"/>
      <c r="W47" s="4"/>
      <c r="X47" s="2"/>
      <c r="Y47" s="4"/>
    </row>
    <row r="48" spans="1:25" x14ac:dyDescent="0.3">
      <c r="A48" s="2"/>
      <c r="B48" s="2"/>
      <c r="C48" s="2"/>
      <c r="D48" s="2"/>
      <c r="E48" s="2"/>
      <c r="F48" s="2" t="s">
        <v>18</v>
      </c>
      <c r="G48" s="2"/>
      <c r="H48" s="2"/>
      <c r="I48" s="2"/>
      <c r="J48" s="2"/>
      <c r="K48" s="2"/>
      <c r="L48" s="2"/>
      <c r="M48" s="3"/>
      <c r="N48" s="2"/>
      <c r="O48" s="2"/>
      <c r="P48" s="2"/>
      <c r="Q48" s="2"/>
      <c r="R48" s="2"/>
      <c r="S48" s="2"/>
      <c r="T48" s="2"/>
      <c r="U48" s="2"/>
      <c r="V48" s="2"/>
      <c r="W48" s="4"/>
      <c r="X48" s="2"/>
      <c r="Y48" s="4"/>
    </row>
    <row r="49" spans="1:25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 t="s">
        <v>75</v>
      </c>
      <c r="L49" s="5"/>
      <c r="M49" s="6">
        <v>43677</v>
      </c>
      <c r="N49" s="5"/>
      <c r="O49" s="5" t="s">
        <v>114</v>
      </c>
      <c r="P49" s="5"/>
      <c r="Q49" s="5" t="s">
        <v>157</v>
      </c>
      <c r="R49" s="5"/>
      <c r="S49" s="7"/>
      <c r="T49" s="5"/>
      <c r="U49" s="5" t="s">
        <v>227</v>
      </c>
      <c r="V49" s="5"/>
      <c r="W49" s="8">
        <v>-0.9</v>
      </c>
      <c r="X49" s="5"/>
      <c r="Y49" s="8">
        <f>ROUND(Y48+W49,5)</f>
        <v>-0.9</v>
      </c>
    </row>
    <row r="50" spans="1:25" ht="15" thickBot="1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 t="s">
        <v>75</v>
      </c>
      <c r="L50" s="5"/>
      <c r="M50" s="6">
        <v>43708</v>
      </c>
      <c r="N50" s="5"/>
      <c r="O50" s="5" t="s">
        <v>114</v>
      </c>
      <c r="P50" s="5"/>
      <c r="Q50" s="5" t="s">
        <v>158</v>
      </c>
      <c r="R50" s="5"/>
      <c r="S50" s="7"/>
      <c r="T50" s="5"/>
      <c r="U50" s="5" t="s">
        <v>227</v>
      </c>
      <c r="V50" s="5"/>
      <c r="W50" s="10">
        <v>0.9</v>
      </c>
      <c r="X50" s="5"/>
      <c r="Y50" s="10">
        <f>ROUND(Y49+W50,5)</f>
        <v>0</v>
      </c>
    </row>
    <row r="51" spans="1:25" ht="15" thickBot="1" x14ac:dyDescent="0.35">
      <c r="A51" s="5"/>
      <c r="B51" s="5"/>
      <c r="C51" s="5"/>
      <c r="D51" s="5"/>
      <c r="E51" s="5"/>
      <c r="F51" s="5" t="s">
        <v>19</v>
      </c>
      <c r="G51" s="5"/>
      <c r="H51" s="5"/>
      <c r="I51" s="5"/>
      <c r="J51" s="5"/>
      <c r="K51" s="5"/>
      <c r="L51" s="5"/>
      <c r="M51" s="6"/>
      <c r="N51" s="5"/>
      <c r="O51" s="5"/>
      <c r="P51" s="5"/>
      <c r="Q51" s="5"/>
      <c r="R51" s="5"/>
      <c r="S51" s="5"/>
      <c r="T51" s="5"/>
      <c r="U51" s="5"/>
      <c r="V51" s="5"/>
      <c r="W51" s="12">
        <f>ROUND(SUM(W48:W50),5)</f>
        <v>0</v>
      </c>
      <c r="X51" s="5"/>
      <c r="Y51" s="12">
        <f>Y50</f>
        <v>0</v>
      </c>
    </row>
    <row r="52" spans="1:25" x14ac:dyDescent="0.3">
      <c r="A52" s="5"/>
      <c r="B52" s="5"/>
      <c r="C52" s="5"/>
      <c r="D52" s="5"/>
      <c r="E52" s="5" t="s">
        <v>20</v>
      </c>
      <c r="F52" s="5"/>
      <c r="G52" s="5"/>
      <c r="H52" s="5"/>
      <c r="I52" s="5"/>
      <c r="J52" s="5"/>
      <c r="K52" s="5"/>
      <c r="L52" s="5"/>
      <c r="M52" s="6"/>
      <c r="N52" s="5"/>
      <c r="O52" s="5"/>
      <c r="P52" s="5"/>
      <c r="Q52" s="5"/>
      <c r="R52" s="5"/>
      <c r="S52" s="5"/>
      <c r="T52" s="5"/>
      <c r="U52" s="5"/>
      <c r="V52" s="5"/>
      <c r="W52" s="8">
        <f>W51</f>
        <v>0</v>
      </c>
      <c r="X52" s="5"/>
      <c r="Y52" s="8">
        <f>Y51</f>
        <v>0</v>
      </c>
    </row>
    <row r="53" spans="1:25" x14ac:dyDescent="0.3">
      <c r="A53" s="2"/>
      <c r="B53" s="2"/>
      <c r="C53" s="2"/>
      <c r="D53" s="2"/>
      <c r="E53" s="2" t="s">
        <v>21</v>
      </c>
      <c r="F53" s="2"/>
      <c r="G53" s="2"/>
      <c r="H53" s="2"/>
      <c r="I53" s="2"/>
      <c r="J53" s="2"/>
      <c r="K53" s="2"/>
      <c r="L53" s="2"/>
      <c r="M53" s="3"/>
      <c r="N53" s="2"/>
      <c r="O53" s="2"/>
      <c r="P53" s="2"/>
      <c r="Q53" s="2"/>
      <c r="R53" s="2"/>
      <c r="S53" s="2"/>
      <c r="T53" s="2"/>
      <c r="U53" s="2"/>
      <c r="V53" s="2"/>
      <c r="W53" s="4"/>
      <c r="X53" s="2"/>
      <c r="Y53" s="4"/>
    </row>
    <row r="54" spans="1:25" x14ac:dyDescent="0.3">
      <c r="A54" s="2"/>
      <c r="B54" s="2"/>
      <c r="C54" s="2"/>
      <c r="D54" s="2"/>
      <c r="E54" s="2"/>
      <c r="F54" s="2" t="s">
        <v>22</v>
      </c>
      <c r="G54" s="2"/>
      <c r="H54" s="2"/>
      <c r="I54" s="2"/>
      <c r="J54" s="2"/>
      <c r="K54" s="2"/>
      <c r="L54" s="2"/>
      <c r="M54" s="3"/>
      <c r="N54" s="2"/>
      <c r="O54" s="2"/>
      <c r="P54" s="2"/>
      <c r="Q54" s="2"/>
      <c r="R54" s="2"/>
      <c r="S54" s="2"/>
      <c r="T54" s="2"/>
      <c r="U54" s="2"/>
      <c r="V54" s="2"/>
      <c r="W54" s="4"/>
      <c r="X54" s="2"/>
      <c r="Y54" s="4"/>
    </row>
    <row r="55" spans="1:25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 t="s">
        <v>76</v>
      </c>
      <c r="L55" s="5"/>
      <c r="M55" s="6">
        <v>43647</v>
      </c>
      <c r="N55" s="5"/>
      <c r="O55" s="5" t="s">
        <v>115</v>
      </c>
      <c r="P55" s="5"/>
      <c r="Q55" s="5" t="s">
        <v>159</v>
      </c>
      <c r="R55" s="5"/>
      <c r="S55" s="7"/>
      <c r="T55" s="5"/>
      <c r="U55" s="5" t="s">
        <v>228</v>
      </c>
      <c r="V55" s="5"/>
      <c r="W55" s="8">
        <v>562</v>
      </c>
      <c r="X55" s="5"/>
      <c r="Y55" s="8">
        <f t="shared" ref="Y55:Y60" si="1">ROUND(Y54+W55,5)</f>
        <v>562</v>
      </c>
    </row>
    <row r="56" spans="1:25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 t="s">
        <v>76</v>
      </c>
      <c r="L56" s="5"/>
      <c r="M56" s="6">
        <v>43678</v>
      </c>
      <c r="N56" s="5"/>
      <c r="O56" s="5" t="s">
        <v>116</v>
      </c>
      <c r="P56" s="5"/>
      <c r="Q56" s="5" t="s">
        <v>160</v>
      </c>
      <c r="R56" s="5"/>
      <c r="S56" s="7"/>
      <c r="T56" s="5"/>
      <c r="U56" s="5" t="s">
        <v>228</v>
      </c>
      <c r="V56" s="5"/>
      <c r="W56" s="8">
        <v>562</v>
      </c>
      <c r="X56" s="5"/>
      <c r="Y56" s="8">
        <f t="shared" si="1"/>
        <v>1124</v>
      </c>
    </row>
    <row r="57" spans="1:25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 t="s">
        <v>76</v>
      </c>
      <c r="L57" s="5"/>
      <c r="M57" s="6">
        <v>43709</v>
      </c>
      <c r="N57" s="5"/>
      <c r="O57" s="5" t="s">
        <v>117</v>
      </c>
      <c r="P57" s="5"/>
      <c r="Q57" s="5" t="s">
        <v>160</v>
      </c>
      <c r="R57" s="5"/>
      <c r="S57" s="7"/>
      <c r="T57" s="5"/>
      <c r="U57" s="5" t="s">
        <v>228</v>
      </c>
      <c r="V57" s="5"/>
      <c r="W57" s="8">
        <v>562</v>
      </c>
      <c r="X57" s="5"/>
      <c r="Y57" s="8">
        <f t="shared" si="1"/>
        <v>1686</v>
      </c>
    </row>
    <row r="58" spans="1:25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 t="s">
        <v>76</v>
      </c>
      <c r="L58" s="5"/>
      <c r="M58" s="6">
        <v>43739</v>
      </c>
      <c r="N58" s="5"/>
      <c r="O58" s="5" t="s">
        <v>118</v>
      </c>
      <c r="P58" s="5"/>
      <c r="Q58" s="5" t="s">
        <v>160</v>
      </c>
      <c r="R58" s="5"/>
      <c r="S58" s="7"/>
      <c r="T58" s="5"/>
      <c r="U58" s="5" t="s">
        <v>228</v>
      </c>
      <c r="V58" s="5"/>
      <c r="W58" s="8">
        <v>562</v>
      </c>
      <c r="X58" s="5"/>
      <c r="Y58" s="8">
        <f t="shared" si="1"/>
        <v>2248</v>
      </c>
    </row>
    <row r="59" spans="1:25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 t="s">
        <v>76</v>
      </c>
      <c r="L59" s="5"/>
      <c r="M59" s="6">
        <v>43770</v>
      </c>
      <c r="N59" s="5"/>
      <c r="O59" s="5" t="s">
        <v>119</v>
      </c>
      <c r="P59" s="5"/>
      <c r="Q59" s="5" t="s">
        <v>160</v>
      </c>
      <c r="R59" s="5"/>
      <c r="S59" s="7"/>
      <c r="T59" s="5"/>
      <c r="U59" s="5" t="s">
        <v>228</v>
      </c>
      <c r="V59" s="5"/>
      <c r="W59" s="8">
        <v>562</v>
      </c>
      <c r="X59" s="5"/>
      <c r="Y59" s="8">
        <f t="shared" si="1"/>
        <v>2810</v>
      </c>
    </row>
    <row r="60" spans="1:25" ht="15" thickBot="1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  <c r="K60" s="5" t="s">
        <v>76</v>
      </c>
      <c r="L60" s="5"/>
      <c r="M60" s="6">
        <v>43800</v>
      </c>
      <c r="N60" s="5"/>
      <c r="O60" s="5" t="s">
        <v>120</v>
      </c>
      <c r="P60" s="5"/>
      <c r="Q60" s="5" t="s">
        <v>160</v>
      </c>
      <c r="R60" s="5"/>
      <c r="S60" s="7"/>
      <c r="T60" s="5"/>
      <c r="U60" s="5" t="s">
        <v>228</v>
      </c>
      <c r="V60" s="5"/>
      <c r="W60" s="9">
        <v>562</v>
      </c>
      <c r="X60" s="5"/>
      <c r="Y60" s="9">
        <f t="shared" si="1"/>
        <v>3372</v>
      </c>
    </row>
    <row r="61" spans="1:25" x14ac:dyDescent="0.3">
      <c r="A61" s="5"/>
      <c r="B61" s="5"/>
      <c r="C61" s="5"/>
      <c r="D61" s="5"/>
      <c r="E61" s="5"/>
      <c r="F61" s="5" t="s">
        <v>23</v>
      </c>
      <c r="G61" s="5"/>
      <c r="H61" s="5"/>
      <c r="I61" s="5"/>
      <c r="J61" s="5"/>
      <c r="K61" s="5"/>
      <c r="L61" s="5"/>
      <c r="M61" s="6"/>
      <c r="N61" s="5"/>
      <c r="O61" s="5"/>
      <c r="P61" s="5"/>
      <c r="Q61" s="5"/>
      <c r="R61" s="5"/>
      <c r="S61" s="5"/>
      <c r="T61" s="5"/>
      <c r="U61" s="5"/>
      <c r="V61" s="5"/>
      <c r="W61" s="8">
        <f>ROUND(SUM(W54:W60),5)</f>
        <v>3372</v>
      </c>
      <c r="X61" s="5"/>
      <c r="Y61" s="8">
        <f>Y60</f>
        <v>3372</v>
      </c>
    </row>
    <row r="62" spans="1:25" x14ac:dyDescent="0.3">
      <c r="A62" s="2"/>
      <c r="B62" s="2"/>
      <c r="C62" s="2"/>
      <c r="D62" s="2"/>
      <c r="E62" s="2"/>
      <c r="F62" s="2" t="s">
        <v>24</v>
      </c>
      <c r="G62" s="2"/>
      <c r="H62" s="2"/>
      <c r="I62" s="2"/>
      <c r="J62" s="2"/>
      <c r="K62" s="2"/>
      <c r="L62" s="2"/>
      <c r="M62" s="3"/>
      <c r="N62" s="2"/>
      <c r="O62" s="2"/>
      <c r="P62" s="2"/>
      <c r="Q62" s="2"/>
      <c r="R62" s="2"/>
      <c r="S62" s="2"/>
      <c r="T62" s="2"/>
      <c r="U62" s="2"/>
      <c r="V62" s="2"/>
      <c r="W62" s="4"/>
      <c r="X62" s="2"/>
      <c r="Y62" s="4"/>
    </row>
    <row r="63" spans="1:25" x14ac:dyDescent="0.3">
      <c r="A63" s="2"/>
      <c r="B63" s="2"/>
      <c r="C63" s="2"/>
      <c r="D63" s="2"/>
      <c r="E63" s="2"/>
      <c r="F63" s="2"/>
      <c r="G63" s="2" t="s">
        <v>25</v>
      </c>
      <c r="H63" s="2"/>
      <c r="I63" s="2"/>
      <c r="J63" s="2"/>
      <c r="K63" s="2"/>
      <c r="L63" s="2"/>
      <c r="M63" s="3"/>
      <c r="N63" s="2"/>
      <c r="O63" s="2"/>
      <c r="P63" s="2"/>
      <c r="Q63" s="2"/>
      <c r="R63" s="2"/>
      <c r="S63" s="2"/>
      <c r="T63" s="2"/>
      <c r="U63" s="2"/>
      <c r="V63" s="2"/>
      <c r="W63" s="4"/>
      <c r="X63" s="2"/>
      <c r="Y63" s="4"/>
    </row>
    <row r="64" spans="1:25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 t="s">
        <v>76</v>
      </c>
      <c r="L64" s="5"/>
      <c r="M64" s="6">
        <v>43647</v>
      </c>
      <c r="N64" s="5"/>
      <c r="O64" s="5" t="s">
        <v>115</v>
      </c>
      <c r="P64" s="5"/>
      <c r="Q64" s="5" t="s">
        <v>161</v>
      </c>
      <c r="R64" s="5"/>
      <c r="S64" s="7"/>
      <c r="T64" s="5"/>
      <c r="U64" s="5" t="s">
        <v>228</v>
      </c>
      <c r="V64" s="5"/>
      <c r="W64" s="8">
        <v>662</v>
      </c>
      <c r="X64" s="5"/>
      <c r="Y64" s="8">
        <f t="shared" ref="Y64:Y69" si="2">ROUND(Y63+W64,5)</f>
        <v>662</v>
      </c>
    </row>
    <row r="65" spans="1:25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 t="s">
        <v>76</v>
      </c>
      <c r="L65" s="5"/>
      <c r="M65" s="6">
        <v>43678</v>
      </c>
      <c r="N65" s="5"/>
      <c r="O65" s="5" t="s">
        <v>121</v>
      </c>
      <c r="P65" s="5"/>
      <c r="Q65" s="5" t="s">
        <v>162</v>
      </c>
      <c r="R65" s="5"/>
      <c r="S65" s="7"/>
      <c r="T65" s="5"/>
      <c r="U65" s="5" t="s">
        <v>228</v>
      </c>
      <c r="V65" s="5"/>
      <c r="W65" s="8">
        <v>662</v>
      </c>
      <c r="X65" s="5"/>
      <c r="Y65" s="8">
        <f t="shared" si="2"/>
        <v>1324</v>
      </c>
    </row>
    <row r="66" spans="1:25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 t="s">
        <v>76</v>
      </c>
      <c r="L66" s="5"/>
      <c r="M66" s="6">
        <v>43709</v>
      </c>
      <c r="N66" s="5"/>
      <c r="O66" s="5" t="s">
        <v>117</v>
      </c>
      <c r="P66" s="5"/>
      <c r="Q66" s="5" t="s">
        <v>162</v>
      </c>
      <c r="R66" s="5"/>
      <c r="S66" s="7"/>
      <c r="T66" s="5"/>
      <c r="U66" s="5" t="s">
        <v>228</v>
      </c>
      <c r="V66" s="5"/>
      <c r="W66" s="8">
        <v>662</v>
      </c>
      <c r="X66" s="5"/>
      <c r="Y66" s="8">
        <f t="shared" si="2"/>
        <v>1986</v>
      </c>
    </row>
    <row r="67" spans="1:25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 t="s">
        <v>76</v>
      </c>
      <c r="L67" s="5"/>
      <c r="M67" s="6">
        <v>43739</v>
      </c>
      <c r="N67" s="5"/>
      <c r="O67" s="5" t="s">
        <v>122</v>
      </c>
      <c r="P67" s="5"/>
      <c r="Q67" s="5" t="s">
        <v>162</v>
      </c>
      <c r="R67" s="5"/>
      <c r="S67" s="7"/>
      <c r="T67" s="5"/>
      <c r="U67" s="5" t="s">
        <v>228</v>
      </c>
      <c r="V67" s="5"/>
      <c r="W67" s="8">
        <v>662</v>
      </c>
      <c r="X67" s="5"/>
      <c r="Y67" s="8">
        <f t="shared" si="2"/>
        <v>2648</v>
      </c>
    </row>
    <row r="68" spans="1:25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 t="s">
        <v>76</v>
      </c>
      <c r="L68" s="5"/>
      <c r="M68" s="6">
        <v>43770</v>
      </c>
      <c r="N68" s="5"/>
      <c r="O68" s="5" t="s">
        <v>123</v>
      </c>
      <c r="P68" s="5"/>
      <c r="Q68" s="5" t="s">
        <v>162</v>
      </c>
      <c r="R68" s="5"/>
      <c r="S68" s="7"/>
      <c r="T68" s="5"/>
      <c r="U68" s="5" t="s">
        <v>228</v>
      </c>
      <c r="V68" s="5"/>
      <c r="W68" s="8">
        <v>662</v>
      </c>
      <c r="X68" s="5"/>
      <c r="Y68" s="8">
        <f t="shared" si="2"/>
        <v>3310</v>
      </c>
    </row>
    <row r="69" spans="1:25" ht="15" thickBot="1" x14ac:dyDescent="0.35">
      <c r="A69" s="5"/>
      <c r="B69" s="5"/>
      <c r="C69" s="5"/>
      <c r="D69" s="5"/>
      <c r="E69" s="5"/>
      <c r="F69" s="5"/>
      <c r="G69" s="5"/>
      <c r="H69" s="5"/>
      <c r="I69" s="5"/>
      <c r="J69" s="5"/>
      <c r="K69" s="5" t="s">
        <v>76</v>
      </c>
      <c r="L69" s="5"/>
      <c r="M69" s="6">
        <v>43800</v>
      </c>
      <c r="N69" s="5"/>
      <c r="O69" s="5" t="s">
        <v>124</v>
      </c>
      <c r="P69" s="5"/>
      <c r="Q69" s="5" t="s">
        <v>162</v>
      </c>
      <c r="R69" s="5"/>
      <c r="S69" s="7"/>
      <c r="T69" s="5"/>
      <c r="U69" s="5" t="s">
        <v>228</v>
      </c>
      <c r="V69" s="5"/>
      <c r="W69" s="10">
        <v>662</v>
      </c>
      <c r="X69" s="5"/>
      <c r="Y69" s="10">
        <f t="shared" si="2"/>
        <v>3972</v>
      </c>
    </row>
    <row r="70" spans="1:25" ht="15" thickBot="1" x14ac:dyDescent="0.35">
      <c r="A70" s="5"/>
      <c r="B70" s="5"/>
      <c r="C70" s="5"/>
      <c r="D70" s="5"/>
      <c r="E70" s="5"/>
      <c r="F70" s="5"/>
      <c r="G70" s="5" t="s">
        <v>26</v>
      </c>
      <c r="H70" s="5"/>
      <c r="I70" s="5"/>
      <c r="J70" s="5"/>
      <c r="K70" s="5"/>
      <c r="L70" s="5"/>
      <c r="M70" s="6"/>
      <c r="N70" s="5"/>
      <c r="O70" s="5"/>
      <c r="P70" s="5"/>
      <c r="Q70" s="5"/>
      <c r="R70" s="5"/>
      <c r="S70" s="5"/>
      <c r="T70" s="5"/>
      <c r="U70" s="5"/>
      <c r="V70" s="5"/>
      <c r="W70" s="12">
        <f>ROUND(SUM(W63:W69),5)</f>
        <v>3972</v>
      </c>
      <c r="X70" s="5"/>
      <c r="Y70" s="12">
        <f>Y69</f>
        <v>3972</v>
      </c>
    </row>
    <row r="71" spans="1:25" x14ac:dyDescent="0.3">
      <c r="A71" s="5"/>
      <c r="B71" s="5"/>
      <c r="C71" s="5"/>
      <c r="D71" s="5"/>
      <c r="E71" s="5"/>
      <c r="F71" s="5" t="s">
        <v>27</v>
      </c>
      <c r="G71" s="5"/>
      <c r="H71" s="5"/>
      <c r="I71" s="5"/>
      <c r="J71" s="5"/>
      <c r="K71" s="5"/>
      <c r="L71" s="5"/>
      <c r="M71" s="6"/>
      <c r="N71" s="5"/>
      <c r="O71" s="5"/>
      <c r="P71" s="5"/>
      <c r="Q71" s="5"/>
      <c r="R71" s="5"/>
      <c r="S71" s="5"/>
      <c r="T71" s="5"/>
      <c r="U71" s="5"/>
      <c r="V71" s="5"/>
      <c r="W71" s="8">
        <f>W70</f>
        <v>3972</v>
      </c>
      <c r="X71" s="5"/>
      <c r="Y71" s="8">
        <f>Y70</f>
        <v>3972</v>
      </c>
    </row>
    <row r="72" spans="1:25" x14ac:dyDescent="0.3">
      <c r="A72" s="2"/>
      <c r="B72" s="2"/>
      <c r="C72" s="2"/>
      <c r="D72" s="2"/>
      <c r="E72" s="2"/>
      <c r="F72" s="2" t="s">
        <v>28</v>
      </c>
      <c r="G72" s="2"/>
      <c r="H72" s="2"/>
      <c r="I72" s="2"/>
      <c r="J72" s="2"/>
      <c r="K72" s="2"/>
      <c r="L72" s="2"/>
      <c r="M72" s="3"/>
      <c r="N72" s="2"/>
      <c r="O72" s="2"/>
      <c r="P72" s="2"/>
      <c r="Q72" s="2"/>
      <c r="R72" s="2"/>
      <c r="S72" s="2"/>
      <c r="T72" s="2"/>
      <c r="U72" s="2"/>
      <c r="V72" s="2"/>
      <c r="W72" s="4"/>
      <c r="X72" s="2"/>
      <c r="Y72" s="4"/>
    </row>
    <row r="73" spans="1:25" x14ac:dyDescent="0.3">
      <c r="A73" s="2"/>
      <c r="B73" s="2"/>
      <c r="C73" s="2"/>
      <c r="D73" s="2"/>
      <c r="E73" s="2"/>
      <c r="F73" s="2"/>
      <c r="G73" s="2" t="s">
        <v>29</v>
      </c>
      <c r="H73" s="2"/>
      <c r="I73" s="2"/>
      <c r="J73" s="2"/>
      <c r="K73" s="2"/>
      <c r="L73" s="2"/>
      <c r="M73" s="3"/>
      <c r="N73" s="2"/>
      <c r="O73" s="2"/>
      <c r="P73" s="2"/>
      <c r="Q73" s="2"/>
      <c r="R73" s="2"/>
      <c r="S73" s="2"/>
      <c r="T73" s="2"/>
      <c r="U73" s="2"/>
      <c r="V73" s="2"/>
      <c r="W73" s="4"/>
      <c r="X73" s="2"/>
      <c r="Y73" s="4"/>
    </row>
    <row r="74" spans="1:25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 t="s">
        <v>76</v>
      </c>
      <c r="L74" s="5"/>
      <c r="M74" s="6">
        <v>43679</v>
      </c>
      <c r="N74" s="5"/>
      <c r="O74" s="5" t="s">
        <v>125</v>
      </c>
      <c r="P74" s="5"/>
      <c r="Q74" s="5" t="s">
        <v>163</v>
      </c>
      <c r="R74" s="5"/>
      <c r="S74" s="7"/>
      <c r="T74" s="5"/>
      <c r="U74" s="5" t="s">
        <v>228</v>
      </c>
      <c r="V74" s="5"/>
      <c r="W74" s="8">
        <v>121.03</v>
      </c>
      <c r="X74" s="5"/>
      <c r="Y74" s="8">
        <f>ROUND(Y73+W74,5)</f>
        <v>121.03</v>
      </c>
    </row>
    <row r="75" spans="1:25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 t="s">
        <v>76</v>
      </c>
      <c r="L75" s="5"/>
      <c r="M75" s="6">
        <v>43679</v>
      </c>
      <c r="N75" s="5"/>
      <c r="O75" s="5" t="s">
        <v>126</v>
      </c>
      <c r="P75" s="5"/>
      <c r="Q75" s="5" t="s">
        <v>164</v>
      </c>
      <c r="R75" s="5"/>
      <c r="S75" s="7"/>
      <c r="T75" s="5"/>
      <c r="U75" s="5" t="s">
        <v>228</v>
      </c>
      <c r="V75" s="5"/>
      <c r="W75" s="8">
        <v>79.95</v>
      </c>
      <c r="X75" s="5"/>
      <c r="Y75" s="8">
        <f>ROUND(Y74+W75,5)</f>
        <v>200.98</v>
      </c>
    </row>
    <row r="76" spans="1:25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 t="s">
        <v>76</v>
      </c>
      <c r="L76" s="5"/>
      <c r="M76" s="6">
        <v>43708</v>
      </c>
      <c r="N76" s="5"/>
      <c r="O76" s="5" t="s">
        <v>127</v>
      </c>
      <c r="P76" s="5"/>
      <c r="Q76" s="5" t="s">
        <v>165</v>
      </c>
      <c r="R76" s="5"/>
      <c r="S76" s="7"/>
      <c r="T76" s="5"/>
      <c r="U76" s="5" t="s">
        <v>228</v>
      </c>
      <c r="V76" s="5"/>
      <c r="W76" s="8">
        <v>45</v>
      </c>
      <c r="X76" s="5"/>
      <c r="Y76" s="8">
        <f>ROUND(Y75+W76,5)</f>
        <v>245.98</v>
      </c>
    </row>
    <row r="77" spans="1:25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 t="s">
        <v>76</v>
      </c>
      <c r="L77" s="5"/>
      <c r="M77" s="6">
        <v>43738</v>
      </c>
      <c r="N77" s="5"/>
      <c r="O77" s="5" t="s">
        <v>128</v>
      </c>
      <c r="P77" s="5"/>
      <c r="Q77" s="5" t="s">
        <v>166</v>
      </c>
      <c r="R77" s="5"/>
      <c r="S77" s="7"/>
      <c r="T77" s="5"/>
      <c r="U77" s="5" t="s">
        <v>228</v>
      </c>
      <c r="V77" s="5"/>
      <c r="W77" s="8">
        <v>90</v>
      </c>
      <c r="X77" s="5"/>
      <c r="Y77" s="8">
        <f>ROUND(Y76+W77,5)</f>
        <v>335.98</v>
      </c>
    </row>
    <row r="78" spans="1:25" ht="15" thickBot="1" x14ac:dyDescent="0.35">
      <c r="A78" s="5"/>
      <c r="B78" s="5"/>
      <c r="C78" s="5"/>
      <c r="D78" s="5"/>
      <c r="E78" s="5"/>
      <c r="F78" s="5"/>
      <c r="G78" s="5"/>
      <c r="H78" s="5"/>
      <c r="I78" s="5"/>
      <c r="J78" s="5"/>
      <c r="K78" s="5" t="s">
        <v>76</v>
      </c>
      <c r="L78" s="5"/>
      <c r="M78" s="6">
        <v>43761</v>
      </c>
      <c r="N78" s="5"/>
      <c r="O78" s="5" t="s">
        <v>129</v>
      </c>
      <c r="P78" s="5"/>
      <c r="Q78" s="5" t="s">
        <v>167</v>
      </c>
      <c r="R78" s="5"/>
      <c r="S78" s="7"/>
      <c r="T78" s="5"/>
      <c r="U78" s="5" t="s">
        <v>228</v>
      </c>
      <c r="V78" s="5"/>
      <c r="W78" s="9">
        <v>130.12</v>
      </c>
      <c r="X78" s="5"/>
      <c r="Y78" s="9">
        <f>ROUND(Y77+W78,5)</f>
        <v>466.1</v>
      </c>
    </row>
    <row r="79" spans="1:25" x14ac:dyDescent="0.3">
      <c r="A79" s="5"/>
      <c r="B79" s="5"/>
      <c r="C79" s="5"/>
      <c r="D79" s="5"/>
      <c r="E79" s="5"/>
      <c r="F79" s="5"/>
      <c r="G79" s="5" t="s">
        <v>30</v>
      </c>
      <c r="H79" s="5"/>
      <c r="I79" s="5"/>
      <c r="J79" s="5"/>
      <c r="K79" s="5"/>
      <c r="L79" s="5"/>
      <c r="M79" s="6"/>
      <c r="N79" s="5"/>
      <c r="O79" s="5"/>
      <c r="P79" s="5"/>
      <c r="Q79" s="5"/>
      <c r="R79" s="5"/>
      <c r="S79" s="5"/>
      <c r="T79" s="5"/>
      <c r="U79" s="5"/>
      <c r="V79" s="5"/>
      <c r="W79" s="8">
        <f>ROUND(SUM(W73:W78),5)</f>
        <v>466.1</v>
      </c>
      <c r="X79" s="5"/>
      <c r="Y79" s="8">
        <f>Y78</f>
        <v>466.1</v>
      </c>
    </row>
    <row r="80" spans="1:25" x14ac:dyDescent="0.3">
      <c r="A80" s="2"/>
      <c r="B80" s="2"/>
      <c r="C80" s="2"/>
      <c r="D80" s="2"/>
      <c r="E80" s="2"/>
      <c r="F80" s="2"/>
      <c r="G80" s="2" t="s">
        <v>31</v>
      </c>
      <c r="H80" s="2"/>
      <c r="I80" s="2"/>
      <c r="J80" s="2"/>
      <c r="K80" s="2"/>
      <c r="L80" s="2"/>
      <c r="M80" s="3"/>
      <c r="N80" s="2"/>
      <c r="O80" s="2"/>
      <c r="P80" s="2"/>
      <c r="Q80" s="2"/>
      <c r="R80" s="2"/>
      <c r="S80" s="2"/>
      <c r="T80" s="2"/>
      <c r="U80" s="2"/>
      <c r="V80" s="2"/>
      <c r="W80" s="4"/>
      <c r="X80" s="2"/>
      <c r="Y80" s="4"/>
    </row>
    <row r="81" spans="1:25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 t="s">
        <v>76</v>
      </c>
      <c r="L81" s="5"/>
      <c r="M81" s="6">
        <v>43746</v>
      </c>
      <c r="N81" s="5"/>
      <c r="O81" s="5" t="s">
        <v>130</v>
      </c>
      <c r="P81" s="5"/>
      <c r="Q81" s="5" t="s">
        <v>168</v>
      </c>
      <c r="R81" s="5"/>
      <c r="S81" s="7"/>
      <c r="T81" s="5"/>
      <c r="U81" s="5" t="s">
        <v>228</v>
      </c>
      <c r="V81" s="5"/>
      <c r="W81" s="8">
        <v>359.94</v>
      </c>
      <c r="X81" s="5"/>
      <c r="Y81" s="8">
        <f>ROUND(Y80+W81,5)</f>
        <v>359.94</v>
      </c>
    </row>
    <row r="82" spans="1:25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 t="s">
        <v>76</v>
      </c>
      <c r="L82" s="5"/>
      <c r="M82" s="6">
        <v>43746</v>
      </c>
      <c r="N82" s="5"/>
      <c r="O82" s="5" t="s">
        <v>131</v>
      </c>
      <c r="P82" s="5"/>
      <c r="Q82" s="5" t="s">
        <v>169</v>
      </c>
      <c r="R82" s="5"/>
      <c r="S82" s="7"/>
      <c r="T82" s="5"/>
      <c r="U82" s="5" t="s">
        <v>228</v>
      </c>
      <c r="V82" s="5"/>
      <c r="W82" s="8">
        <v>20.99</v>
      </c>
      <c r="X82" s="5"/>
      <c r="Y82" s="8">
        <f>ROUND(Y81+W82,5)</f>
        <v>380.93</v>
      </c>
    </row>
    <row r="83" spans="1:25" ht="15" thickBot="1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 t="s">
        <v>76</v>
      </c>
      <c r="L83" s="5"/>
      <c r="M83" s="6">
        <v>43769</v>
      </c>
      <c r="N83" s="5"/>
      <c r="O83" s="5" t="s">
        <v>132</v>
      </c>
      <c r="P83" s="5"/>
      <c r="Q83" s="5" t="s">
        <v>170</v>
      </c>
      <c r="R83" s="5"/>
      <c r="S83" s="7"/>
      <c r="T83" s="5"/>
      <c r="U83" s="5" t="s">
        <v>228</v>
      </c>
      <c r="V83" s="5"/>
      <c r="W83" s="9">
        <v>90</v>
      </c>
      <c r="X83" s="5"/>
      <c r="Y83" s="9">
        <f>ROUND(Y82+W83,5)</f>
        <v>470.93</v>
      </c>
    </row>
    <row r="84" spans="1:25" x14ac:dyDescent="0.3">
      <c r="A84" s="5"/>
      <c r="B84" s="5"/>
      <c r="C84" s="5"/>
      <c r="D84" s="5"/>
      <c r="E84" s="5"/>
      <c r="F84" s="5"/>
      <c r="G84" s="5" t="s">
        <v>32</v>
      </c>
      <c r="H84" s="5"/>
      <c r="I84" s="5"/>
      <c r="J84" s="5"/>
      <c r="K84" s="5"/>
      <c r="L84" s="5"/>
      <c r="M84" s="6"/>
      <c r="N84" s="5"/>
      <c r="O84" s="5"/>
      <c r="P84" s="5"/>
      <c r="Q84" s="5"/>
      <c r="R84" s="5"/>
      <c r="S84" s="5"/>
      <c r="T84" s="5"/>
      <c r="U84" s="5"/>
      <c r="V84" s="5"/>
      <c r="W84" s="8">
        <f>ROUND(SUM(W80:W83),5)</f>
        <v>470.93</v>
      </c>
      <c r="X84" s="5"/>
      <c r="Y84" s="8">
        <f>Y83</f>
        <v>470.93</v>
      </c>
    </row>
    <row r="85" spans="1:25" x14ac:dyDescent="0.3">
      <c r="A85" s="2"/>
      <c r="B85" s="2"/>
      <c r="C85" s="2"/>
      <c r="D85" s="2"/>
      <c r="E85" s="2"/>
      <c r="F85" s="2"/>
      <c r="G85" s="2" t="s">
        <v>33</v>
      </c>
      <c r="H85" s="2"/>
      <c r="I85" s="2"/>
      <c r="J85" s="2"/>
      <c r="K85" s="2"/>
      <c r="L85" s="2"/>
      <c r="M85" s="3"/>
      <c r="N85" s="2"/>
      <c r="O85" s="2"/>
      <c r="P85" s="2"/>
      <c r="Q85" s="2"/>
      <c r="R85" s="2"/>
      <c r="S85" s="2"/>
      <c r="T85" s="2"/>
      <c r="U85" s="2"/>
      <c r="V85" s="2"/>
      <c r="W85" s="4"/>
      <c r="X85" s="2"/>
      <c r="Y85" s="4"/>
    </row>
    <row r="86" spans="1:25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 t="s">
        <v>76</v>
      </c>
      <c r="L86" s="5"/>
      <c r="M86" s="6">
        <v>43830</v>
      </c>
      <c r="N86" s="5"/>
      <c r="O86" s="5" t="s">
        <v>133</v>
      </c>
      <c r="P86" s="5"/>
      <c r="Q86" s="5" t="s">
        <v>171</v>
      </c>
      <c r="R86" s="5"/>
      <c r="S86" s="7"/>
      <c r="T86" s="5"/>
      <c r="U86" s="5" t="s">
        <v>228</v>
      </c>
      <c r="V86" s="5"/>
      <c r="W86" s="8">
        <v>180</v>
      </c>
      <c r="X86" s="5"/>
      <c r="Y86" s="8">
        <f>ROUND(Y85+W86,5)</f>
        <v>180</v>
      </c>
    </row>
    <row r="87" spans="1:25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 t="s">
        <v>76</v>
      </c>
      <c r="L87" s="5"/>
      <c r="M87" s="6">
        <v>43830</v>
      </c>
      <c r="N87" s="5"/>
      <c r="O87" s="5" t="s">
        <v>133</v>
      </c>
      <c r="P87" s="5"/>
      <c r="Q87" s="5" t="s">
        <v>172</v>
      </c>
      <c r="R87" s="5"/>
      <c r="S87" s="7"/>
      <c r="T87" s="5"/>
      <c r="U87" s="5" t="s">
        <v>228</v>
      </c>
      <c r="V87" s="5"/>
      <c r="W87" s="8">
        <v>45</v>
      </c>
      <c r="X87" s="5"/>
      <c r="Y87" s="8">
        <f>ROUND(Y86+W87,5)</f>
        <v>225</v>
      </c>
    </row>
    <row r="88" spans="1:25" ht="15" thickBot="1" x14ac:dyDescent="0.35">
      <c r="A88" s="5"/>
      <c r="B88" s="5"/>
      <c r="C88" s="5"/>
      <c r="D88" s="5"/>
      <c r="E88" s="5"/>
      <c r="F88" s="5"/>
      <c r="G88" s="5"/>
      <c r="H88" s="5"/>
      <c r="I88" s="5"/>
      <c r="J88" s="5"/>
      <c r="K88" s="5" t="s">
        <v>76</v>
      </c>
      <c r="L88" s="5"/>
      <c r="M88" s="6">
        <v>43830</v>
      </c>
      <c r="N88" s="5"/>
      <c r="O88" s="5" t="s">
        <v>133</v>
      </c>
      <c r="P88" s="5"/>
      <c r="Q88" s="5" t="s">
        <v>173</v>
      </c>
      <c r="R88" s="5"/>
      <c r="S88" s="7"/>
      <c r="T88" s="5"/>
      <c r="U88" s="5" t="s">
        <v>228</v>
      </c>
      <c r="V88" s="5"/>
      <c r="W88" s="9">
        <v>45</v>
      </c>
      <c r="X88" s="5"/>
      <c r="Y88" s="9">
        <f>ROUND(Y87+W88,5)</f>
        <v>270</v>
      </c>
    </row>
    <row r="89" spans="1:25" x14ac:dyDescent="0.3">
      <c r="A89" s="5"/>
      <c r="B89" s="5"/>
      <c r="C89" s="5"/>
      <c r="D89" s="5"/>
      <c r="E89" s="5"/>
      <c r="F89" s="5"/>
      <c r="G89" s="5" t="s">
        <v>34</v>
      </c>
      <c r="H89" s="5"/>
      <c r="I89" s="5"/>
      <c r="J89" s="5"/>
      <c r="K89" s="5"/>
      <c r="L89" s="5"/>
      <c r="M89" s="6"/>
      <c r="N89" s="5"/>
      <c r="O89" s="5"/>
      <c r="P89" s="5"/>
      <c r="Q89" s="5"/>
      <c r="R89" s="5"/>
      <c r="S89" s="5"/>
      <c r="T89" s="5"/>
      <c r="U89" s="5"/>
      <c r="V89" s="5"/>
      <c r="W89" s="8">
        <f>ROUND(SUM(W85:W88),5)</f>
        <v>270</v>
      </c>
      <c r="X89" s="5"/>
      <c r="Y89" s="8">
        <f>Y88</f>
        <v>270</v>
      </c>
    </row>
    <row r="90" spans="1:25" x14ac:dyDescent="0.3">
      <c r="A90" s="2"/>
      <c r="B90" s="2"/>
      <c r="C90" s="2"/>
      <c r="D90" s="2"/>
      <c r="E90" s="2"/>
      <c r="F90" s="2"/>
      <c r="G90" s="2" t="s">
        <v>35</v>
      </c>
      <c r="H90" s="2"/>
      <c r="I90" s="2"/>
      <c r="J90" s="2"/>
      <c r="K90" s="2"/>
      <c r="L90" s="2"/>
      <c r="M90" s="3"/>
      <c r="N90" s="2"/>
      <c r="O90" s="2"/>
      <c r="P90" s="2"/>
      <c r="Q90" s="2"/>
      <c r="R90" s="2"/>
      <c r="S90" s="2"/>
      <c r="T90" s="2"/>
      <c r="U90" s="2"/>
      <c r="V90" s="2"/>
      <c r="W90" s="4"/>
      <c r="X90" s="2"/>
      <c r="Y90" s="4"/>
    </row>
    <row r="91" spans="1:25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 t="s">
        <v>76</v>
      </c>
      <c r="L91" s="5"/>
      <c r="M91" s="6">
        <v>43677</v>
      </c>
      <c r="N91" s="5"/>
      <c r="O91" s="5" t="s">
        <v>134</v>
      </c>
      <c r="P91" s="5"/>
      <c r="Q91" s="5" t="s">
        <v>174</v>
      </c>
      <c r="R91" s="5"/>
      <c r="S91" s="7"/>
      <c r="T91" s="5"/>
      <c r="U91" s="5" t="s">
        <v>228</v>
      </c>
      <c r="V91" s="5"/>
      <c r="W91" s="8">
        <v>1080</v>
      </c>
      <c r="X91" s="5"/>
      <c r="Y91" s="8">
        <f t="shared" ref="Y91:Y100" si="3">ROUND(Y90+W91,5)</f>
        <v>1080</v>
      </c>
    </row>
    <row r="92" spans="1:25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 t="s">
        <v>76</v>
      </c>
      <c r="L92" s="5"/>
      <c r="M92" s="6">
        <v>43708</v>
      </c>
      <c r="N92" s="5"/>
      <c r="O92" s="5" t="s">
        <v>127</v>
      </c>
      <c r="P92" s="5"/>
      <c r="Q92" s="5" t="s">
        <v>175</v>
      </c>
      <c r="R92" s="5"/>
      <c r="S92" s="7"/>
      <c r="T92" s="5"/>
      <c r="U92" s="5" t="s">
        <v>228</v>
      </c>
      <c r="V92" s="5"/>
      <c r="W92" s="8">
        <v>270</v>
      </c>
      <c r="X92" s="5"/>
      <c r="Y92" s="8">
        <f t="shared" si="3"/>
        <v>1350</v>
      </c>
    </row>
    <row r="93" spans="1:25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 t="s">
        <v>76</v>
      </c>
      <c r="L93" s="5"/>
      <c r="M93" s="6">
        <v>43708</v>
      </c>
      <c r="N93" s="5"/>
      <c r="O93" s="5" t="s">
        <v>127</v>
      </c>
      <c r="P93" s="5"/>
      <c r="Q93" s="5" t="s">
        <v>176</v>
      </c>
      <c r="R93" s="5"/>
      <c r="S93" s="7"/>
      <c r="T93" s="5"/>
      <c r="U93" s="5" t="s">
        <v>228</v>
      </c>
      <c r="V93" s="5"/>
      <c r="W93" s="8">
        <v>90</v>
      </c>
      <c r="X93" s="5"/>
      <c r="Y93" s="8">
        <f t="shared" si="3"/>
        <v>1440</v>
      </c>
    </row>
    <row r="94" spans="1:25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 t="s">
        <v>76</v>
      </c>
      <c r="L94" s="5"/>
      <c r="M94" s="6">
        <v>43708</v>
      </c>
      <c r="N94" s="5"/>
      <c r="O94" s="5" t="s">
        <v>127</v>
      </c>
      <c r="P94" s="5"/>
      <c r="Q94" s="5" t="s">
        <v>177</v>
      </c>
      <c r="R94" s="5"/>
      <c r="S94" s="7"/>
      <c r="T94" s="5"/>
      <c r="U94" s="5" t="s">
        <v>228</v>
      </c>
      <c r="V94" s="5"/>
      <c r="W94" s="8">
        <v>270</v>
      </c>
      <c r="X94" s="5"/>
      <c r="Y94" s="8">
        <f t="shared" si="3"/>
        <v>1710</v>
      </c>
    </row>
    <row r="95" spans="1:25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 t="s">
        <v>76</v>
      </c>
      <c r="L95" s="5"/>
      <c r="M95" s="6">
        <v>43708</v>
      </c>
      <c r="N95" s="5"/>
      <c r="O95" s="5" t="s">
        <v>127</v>
      </c>
      <c r="P95" s="5"/>
      <c r="Q95" s="5" t="s">
        <v>178</v>
      </c>
      <c r="R95" s="5"/>
      <c r="S95" s="7"/>
      <c r="T95" s="5"/>
      <c r="U95" s="5" t="s">
        <v>228</v>
      </c>
      <c r="V95" s="5"/>
      <c r="W95" s="8">
        <v>270</v>
      </c>
      <c r="X95" s="5"/>
      <c r="Y95" s="8">
        <f t="shared" si="3"/>
        <v>1980</v>
      </c>
    </row>
    <row r="96" spans="1:25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 t="s">
        <v>76</v>
      </c>
      <c r="L96" s="5"/>
      <c r="M96" s="6">
        <v>43708</v>
      </c>
      <c r="N96" s="5"/>
      <c r="O96" s="5" t="s">
        <v>127</v>
      </c>
      <c r="P96" s="5"/>
      <c r="Q96" s="5" t="s">
        <v>179</v>
      </c>
      <c r="R96" s="5"/>
      <c r="S96" s="7"/>
      <c r="T96" s="5"/>
      <c r="U96" s="5" t="s">
        <v>228</v>
      </c>
      <c r="V96" s="5"/>
      <c r="W96" s="8">
        <v>270</v>
      </c>
      <c r="X96" s="5"/>
      <c r="Y96" s="8">
        <f t="shared" si="3"/>
        <v>2250</v>
      </c>
    </row>
    <row r="97" spans="1:25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 t="s">
        <v>76</v>
      </c>
      <c r="L97" s="5"/>
      <c r="M97" s="6">
        <v>43708</v>
      </c>
      <c r="N97" s="5"/>
      <c r="O97" s="5" t="s">
        <v>127</v>
      </c>
      <c r="P97" s="5"/>
      <c r="Q97" s="5" t="s">
        <v>180</v>
      </c>
      <c r="R97" s="5"/>
      <c r="S97" s="7"/>
      <c r="T97" s="5"/>
      <c r="U97" s="5" t="s">
        <v>228</v>
      </c>
      <c r="V97" s="5"/>
      <c r="W97" s="8">
        <v>270</v>
      </c>
      <c r="X97" s="5"/>
      <c r="Y97" s="8">
        <f t="shared" si="3"/>
        <v>2520</v>
      </c>
    </row>
    <row r="98" spans="1:25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 t="s">
        <v>76</v>
      </c>
      <c r="L98" s="5"/>
      <c r="M98" s="6">
        <v>43738</v>
      </c>
      <c r="N98" s="5"/>
      <c r="O98" s="5" t="s">
        <v>128</v>
      </c>
      <c r="P98" s="5"/>
      <c r="Q98" s="5" t="s">
        <v>181</v>
      </c>
      <c r="R98" s="5"/>
      <c r="S98" s="7"/>
      <c r="T98" s="5"/>
      <c r="U98" s="5" t="s">
        <v>228</v>
      </c>
      <c r="V98" s="5"/>
      <c r="W98" s="8">
        <v>945</v>
      </c>
      <c r="X98" s="5"/>
      <c r="Y98" s="8">
        <f t="shared" si="3"/>
        <v>3465</v>
      </c>
    </row>
    <row r="99" spans="1:25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 t="s">
        <v>76</v>
      </c>
      <c r="L99" s="5"/>
      <c r="M99" s="6">
        <v>43769</v>
      </c>
      <c r="N99" s="5"/>
      <c r="O99" s="5" t="s">
        <v>132</v>
      </c>
      <c r="P99" s="5"/>
      <c r="Q99" s="5" t="s">
        <v>182</v>
      </c>
      <c r="R99" s="5"/>
      <c r="S99" s="7"/>
      <c r="T99" s="5"/>
      <c r="U99" s="5" t="s">
        <v>228</v>
      </c>
      <c r="V99" s="5"/>
      <c r="W99" s="8">
        <v>270</v>
      </c>
      <c r="X99" s="5"/>
      <c r="Y99" s="8">
        <f t="shared" si="3"/>
        <v>3735</v>
      </c>
    </row>
    <row r="100" spans="1:25" ht="15" thickBot="1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 t="s">
        <v>76</v>
      </c>
      <c r="L100" s="5"/>
      <c r="M100" s="6">
        <v>43799</v>
      </c>
      <c r="N100" s="5"/>
      <c r="O100" s="5" t="s">
        <v>135</v>
      </c>
      <c r="P100" s="5"/>
      <c r="Q100" s="5" t="s">
        <v>183</v>
      </c>
      <c r="R100" s="5"/>
      <c r="S100" s="7"/>
      <c r="T100" s="5"/>
      <c r="U100" s="5" t="s">
        <v>228</v>
      </c>
      <c r="V100" s="5"/>
      <c r="W100" s="9">
        <v>1125</v>
      </c>
      <c r="X100" s="5"/>
      <c r="Y100" s="9">
        <f t="shared" si="3"/>
        <v>4860</v>
      </c>
    </row>
    <row r="101" spans="1:25" x14ac:dyDescent="0.3">
      <c r="A101" s="5"/>
      <c r="B101" s="5"/>
      <c r="C101" s="5"/>
      <c r="D101" s="5"/>
      <c r="E101" s="5"/>
      <c r="F101" s="5"/>
      <c r="G101" s="5" t="s">
        <v>36</v>
      </c>
      <c r="H101" s="5"/>
      <c r="I101" s="5"/>
      <c r="J101" s="5"/>
      <c r="K101" s="5"/>
      <c r="L101" s="5"/>
      <c r="M101" s="6"/>
      <c r="N101" s="5"/>
      <c r="O101" s="5"/>
      <c r="P101" s="5"/>
      <c r="Q101" s="5"/>
      <c r="R101" s="5"/>
      <c r="S101" s="5"/>
      <c r="T101" s="5"/>
      <c r="U101" s="5"/>
      <c r="V101" s="5"/>
      <c r="W101" s="8">
        <f>ROUND(SUM(W90:W100),5)</f>
        <v>4860</v>
      </c>
      <c r="X101" s="5"/>
      <c r="Y101" s="8">
        <f>Y100</f>
        <v>4860</v>
      </c>
    </row>
    <row r="102" spans="1:25" x14ac:dyDescent="0.3">
      <c r="A102" s="2"/>
      <c r="B102" s="2"/>
      <c r="C102" s="2"/>
      <c r="D102" s="2"/>
      <c r="E102" s="2"/>
      <c r="F102" s="2"/>
      <c r="G102" s="2" t="s">
        <v>37</v>
      </c>
      <c r="H102" s="2"/>
      <c r="I102" s="2"/>
      <c r="J102" s="2"/>
      <c r="K102" s="2"/>
      <c r="L102" s="2"/>
      <c r="M102" s="3"/>
      <c r="N102" s="2"/>
      <c r="O102" s="2"/>
      <c r="P102" s="2"/>
      <c r="Q102" s="2"/>
      <c r="R102" s="2"/>
      <c r="S102" s="2"/>
      <c r="T102" s="2"/>
      <c r="U102" s="2"/>
      <c r="V102" s="2"/>
      <c r="W102" s="4"/>
      <c r="X102" s="2"/>
      <c r="Y102" s="4"/>
    </row>
    <row r="103" spans="1:25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 t="s">
        <v>76</v>
      </c>
      <c r="L103" s="5"/>
      <c r="M103" s="6">
        <v>43830</v>
      </c>
      <c r="N103" s="5"/>
      <c r="O103" s="5" t="s">
        <v>133</v>
      </c>
      <c r="P103" s="5"/>
      <c r="Q103" s="5" t="s">
        <v>184</v>
      </c>
      <c r="R103" s="5"/>
      <c r="S103" s="7"/>
      <c r="T103" s="5"/>
      <c r="U103" s="5" t="s">
        <v>228</v>
      </c>
      <c r="V103" s="5"/>
      <c r="W103" s="8">
        <v>104.12</v>
      </c>
      <c r="X103" s="5"/>
      <c r="Y103" s="8">
        <f>ROUND(Y102+W103,5)</f>
        <v>104.12</v>
      </c>
    </row>
    <row r="104" spans="1:25" ht="15" thickBo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 t="s">
        <v>76</v>
      </c>
      <c r="L104" s="5"/>
      <c r="M104" s="6">
        <v>43830</v>
      </c>
      <c r="N104" s="5"/>
      <c r="O104" s="5" t="s">
        <v>133</v>
      </c>
      <c r="P104" s="5"/>
      <c r="Q104" s="5" t="s">
        <v>185</v>
      </c>
      <c r="R104" s="5"/>
      <c r="S104" s="7"/>
      <c r="T104" s="5"/>
      <c r="U104" s="5" t="s">
        <v>228</v>
      </c>
      <c r="V104" s="5"/>
      <c r="W104" s="9">
        <v>330.84</v>
      </c>
      <c r="X104" s="5"/>
      <c r="Y104" s="9">
        <f>ROUND(Y103+W104,5)</f>
        <v>434.96</v>
      </c>
    </row>
    <row r="105" spans="1:25" x14ac:dyDescent="0.3">
      <c r="A105" s="5"/>
      <c r="B105" s="5"/>
      <c r="C105" s="5"/>
      <c r="D105" s="5"/>
      <c r="E105" s="5"/>
      <c r="F105" s="5"/>
      <c r="G105" s="5" t="s">
        <v>38</v>
      </c>
      <c r="H105" s="5"/>
      <c r="I105" s="5"/>
      <c r="J105" s="5"/>
      <c r="K105" s="5"/>
      <c r="L105" s="5"/>
      <c r="M105" s="6"/>
      <c r="N105" s="5"/>
      <c r="O105" s="5"/>
      <c r="P105" s="5"/>
      <c r="Q105" s="5"/>
      <c r="R105" s="5"/>
      <c r="S105" s="5"/>
      <c r="T105" s="5"/>
      <c r="U105" s="5"/>
      <c r="V105" s="5"/>
      <c r="W105" s="8">
        <f>ROUND(SUM(W102:W104),5)</f>
        <v>434.96</v>
      </c>
      <c r="X105" s="5"/>
      <c r="Y105" s="8">
        <f>Y104</f>
        <v>434.96</v>
      </c>
    </row>
    <row r="106" spans="1:25" x14ac:dyDescent="0.3">
      <c r="A106" s="2"/>
      <c r="B106" s="2"/>
      <c r="C106" s="2"/>
      <c r="D106" s="2"/>
      <c r="E106" s="2"/>
      <c r="F106" s="2"/>
      <c r="G106" s="2" t="s">
        <v>39</v>
      </c>
      <c r="H106" s="2"/>
      <c r="I106" s="2"/>
      <c r="J106" s="2"/>
      <c r="K106" s="2"/>
      <c r="L106" s="2"/>
      <c r="M106" s="3"/>
      <c r="N106" s="2"/>
      <c r="O106" s="2"/>
      <c r="P106" s="2"/>
      <c r="Q106" s="2"/>
      <c r="R106" s="2"/>
      <c r="S106" s="2"/>
      <c r="T106" s="2"/>
      <c r="U106" s="2"/>
      <c r="V106" s="2"/>
      <c r="W106" s="4"/>
      <c r="X106" s="2"/>
      <c r="Y106" s="4"/>
    </row>
    <row r="107" spans="1:25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 t="s">
        <v>76</v>
      </c>
      <c r="L107" s="5"/>
      <c r="M107" s="6">
        <v>43656</v>
      </c>
      <c r="N107" s="5"/>
      <c r="O107" s="5" t="s">
        <v>136</v>
      </c>
      <c r="P107" s="5"/>
      <c r="Q107" s="5" t="s">
        <v>186</v>
      </c>
      <c r="R107" s="5"/>
      <c r="S107" s="7"/>
      <c r="T107" s="5"/>
      <c r="U107" s="5" t="s">
        <v>228</v>
      </c>
      <c r="V107" s="5"/>
      <c r="W107" s="8">
        <v>95</v>
      </c>
      <c r="X107" s="5"/>
      <c r="Y107" s="8">
        <f t="shared" ref="Y107:Y112" si="4">ROUND(Y106+W107,5)</f>
        <v>95</v>
      </c>
    </row>
    <row r="108" spans="1:25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 t="s">
        <v>76</v>
      </c>
      <c r="L108" s="5"/>
      <c r="M108" s="6">
        <v>43656</v>
      </c>
      <c r="N108" s="5"/>
      <c r="O108" s="5" t="s">
        <v>137</v>
      </c>
      <c r="P108" s="5"/>
      <c r="Q108" s="5" t="s">
        <v>187</v>
      </c>
      <c r="R108" s="5"/>
      <c r="S108" s="7"/>
      <c r="T108" s="5"/>
      <c r="U108" s="5" t="s">
        <v>228</v>
      </c>
      <c r="V108" s="5"/>
      <c r="W108" s="8">
        <v>95</v>
      </c>
      <c r="X108" s="5"/>
      <c r="Y108" s="8">
        <f t="shared" si="4"/>
        <v>190</v>
      </c>
    </row>
    <row r="109" spans="1:25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 t="s">
        <v>76</v>
      </c>
      <c r="L109" s="5"/>
      <c r="M109" s="6">
        <v>43656</v>
      </c>
      <c r="N109" s="5"/>
      <c r="O109" s="5" t="s">
        <v>138</v>
      </c>
      <c r="P109" s="5"/>
      <c r="Q109" s="5" t="s">
        <v>188</v>
      </c>
      <c r="R109" s="5"/>
      <c r="S109" s="7"/>
      <c r="T109" s="5"/>
      <c r="U109" s="5" t="s">
        <v>228</v>
      </c>
      <c r="V109" s="5"/>
      <c r="W109" s="8">
        <v>95</v>
      </c>
      <c r="X109" s="5"/>
      <c r="Y109" s="8">
        <f t="shared" si="4"/>
        <v>285</v>
      </c>
    </row>
    <row r="110" spans="1:25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 t="s">
        <v>76</v>
      </c>
      <c r="L110" s="5"/>
      <c r="M110" s="6">
        <v>43726</v>
      </c>
      <c r="N110" s="5"/>
      <c r="O110" s="5" t="s">
        <v>139</v>
      </c>
      <c r="P110" s="5"/>
      <c r="Q110" s="5" t="s">
        <v>186</v>
      </c>
      <c r="R110" s="5"/>
      <c r="S110" s="7"/>
      <c r="T110" s="5"/>
      <c r="U110" s="5" t="s">
        <v>228</v>
      </c>
      <c r="V110" s="5"/>
      <c r="W110" s="8">
        <v>95</v>
      </c>
      <c r="X110" s="5"/>
      <c r="Y110" s="8">
        <f t="shared" si="4"/>
        <v>380</v>
      </c>
    </row>
    <row r="111" spans="1:25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 t="s">
        <v>76</v>
      </c>
      <c r="L111" s="5"/>
      <c r="M111" s="6">
        <v>43726</v>
      </c>
      <c r="N111" s="5"/>
      <c r="O111" s="5" t="s">
        <v>140</v>
      </c>
      <c r="P111" s="5"/>
      <c r="Q111" s="5" t="s">
        <v>188</v>
      </c>
      <c r="R111" s="5"/>
      <c r="S111" s="7"/>
      <c r="T111" s="5"/>
      <c r="U111" s="5" t="s">
        <v>228</v>
      </c>
      <c r="V111" s="5"/>
      <c r="W111" s="8">
        <v>95</v>
      </c>
      <c r="X111" s="5"/>
      <c r="Y111" s="8">
        <f t="shared" si="4"/>
        <v>475</v>
      </c>
    </row>
    <row r="112" spans="1:25" ht="15" thickBot="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 t="s">
        <v>76</v>
      </c>
      <c r="L112" s="5"/>
      <c r="M112" s="6">
        <v>43726</v>
      </c>
      <c r="N112" s="5"/>
      <c r="O112" s="5" t="s">
        <v>141</v>
      </c>
      <c r="P112" s="5"/>
      <c r="Q112" s="5" t="s">
        <v>188</v>
      </c>
      <c r="R112" s="5"/>
      <c r="S112" s="7"/>
      <c r="T112" s="5"/>
      <c r="U112" s="5" t="s">
        <v>228</v>
      </c>
      <c r="V112" s="5"/>
      <c r="W112" s="9">
        <v>95</v>
      </c>
      <c r="X112" s="5"/>
      <c r="Y112" s="9">
        <f t="shared" si="4"/>
        <v>570</v>
      </c>
    </row>
    <row r="113" spans="1:25" x14ac:dyDescent="0.3">
      <c r="A113" s="5"/>
      <c r="B113" s="5"/>
      <c r="C113" s="5"/>
      <c r="D113" s="5"/>
      <c r="E113" s="5"/>
      <c r="F113" s="5"/>
      <c r="G113" s="5" t="s">
        <v>40</v>
      </c>
      <c r="H113" s="5"/>
      <c r="I113" s="5"/>
      <c r="J113" s="5"/>
      <c r="K113" s="5"/>
      <c r="L113" s="5"/>
      <c r="M113" s="6"/>
      <c r="N113" s="5"/>
      <c r="O113" s="5"/>
      <c r="P113" s="5"/>
      <c r="Q113" s="5"/>
      <c r="R113" s="5"/>
      <c r="S113" s="5"/>
      <c r="T113" s="5"/>
      <c r="U113" s="5"/>
      <c r="V113" s="5"/>
      <c r="W113" s="8">
        <f>ROUND(SUM(W106:W112),5)</f>
        <v>570</v>
      </c>
      <c r="X113" s="5"/>
      <c r="Y113" s="8">
        <f>Y112</f>
        <v>570</v>
      </c>
    </row>
    <row r="114" spans="1:25" x14ac:dyDescent="0.3">
      <c r="A114" s="2"/>
      <c r="B114" s="2"/>
      <c r="C114" s="2"/>
      <c r="D114" s="2"/>
      <c r="E114" s="2"/>
      <c r="F114" s="2"/>
      <c r="G114" s="2" t="s">
        <v>41</v>
      </c>
      <c r="H114" s="2"/>
      <c r="I114" s="2"/>
      <c r="J114" s="2"/>
      <c r="K114" s="2"/>
      <c r="L114" s="2"/>
      <c r="M114" s="3"/>
      <c r="N114" s="2"/>
      <c r="O114" s="2"/>
      <c r="P114" s="2"/>
      <c r="Q114" s="2"/>
      <c r="R114" s="2"/>
      <c r="S114" s="2"/>
      <c r="T114" s="2"/>
      <c r="U114" s="2"/>
      <c r="V114" s="2"/>
      <c r="W114" s="4"/>
      <c r="X114" s="2"/>
      <c r="Y114" s="4"/>
    </row>
    <row r="115" spans="1:25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 t="s">
        <v>76</v>
      </c>
      <c r="L115" s="5"/>
      <c r="M115" s="6">
        <v>43654</v>
      </c>
      <c r="N115" s="5"/>
      <c r="O115" s="5" t="s">
        <v>142</v>
      </c>
      <c r="P115" s="5"/>
      <c r="Q115" s="5" t="s">
        <v>189</v>
      </c>
      <c r="R115" s="5"/>
      <c r="S115" s="7"/>
      <c r="T115" s="5"/>
      <c r="U115" s="5" t="s">
        <v>228</v>
      </c>
      <c r="V115" s="5"/>
      <c r="W115" s="8">
        <v>24.24</v>
      </c>
      <c r="X115" s="5"/>
      <c r="Y115" s="8">
        <f>ROUND(Y114+W115,5)</f>
        <v>24.24</v>
      </c>
    </row>
    <row r="116" spans="1:25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 t="s">
        <v>76</v>
      </c>
      <c r="L116" s="5"/>
      <c r="M116" s="6">
        <v>43677</v>
      </c>
      <c r="N116" s="5"/>
      <c r="O116" s="5" t="s">
        <v>134</v>
      </c>
      <c r="P116" s="5"/>
      <c r="Q116" s="5" t="s">
        <v>190</v>
      </c>
      <c r="R116" s="5"/>
      <c r="S116" s="7"/>
      <c r="T116" s="5"/>
      <c r="U116" s="5" t="s">
        <v>228</v>
      </c>
      <c r="V116" s="5"/>
      <c r="W116" s="8">
        <v>90</v>
      </c>
      <c r="X116" s="5"/>
      <c r="Y116" s="8">
        <f>ROUND(Y115+W116,5)</f>
        <v>114.24</v>
      </c>
    </row>
    <row r="117" spans="1:25" ht="15" thickBot="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 t="s">
        <v>76</v>
      </c>
      <c r="L117" s="5"/>
      <c r="M117" s="6">
        <v>43708</v>
      </c>
      <c r="N117" s="5"/>
      <c r="O117" s="5" t="s">
        <v>127</v>
      </c>
      <c r="P117" s="5"/>
      <c r="Q117" s="5" t="s">
        <v>191</v>
      </c>
      <c r="R117" s="5"/>
      <c r="S117" s="7"/>
      <c r="T117" s="5"/>
      <c r="U117" s="5" t="s">
        <v>228</v>
      </c>
      <c r="V117" s="5"/>
      <c r="W117" s="9">
        <v>90</v>
      </c>
      <c r="X117" s="5"/>
      <c r="Y117" s="9">
        <f>ROUND(Y116+W117,5)</f>
        <v>204.24</v>
      </c>
    </row>
    <row r="118" spans="1:25" x14ac:dyDescent="0.3">
      <c r="A118" s="5"/>
      <c r="B118" s="5"/>
      <c r="C118" s="5"/>
      <c r="D118" s="5"/>
      <c r="E118" s="5"/>
      <c r="F118" s="5"/>
      <c r="G118" s="5" t="s">
        <v>42</v>
      </c>
      <c r="H118" s="5"/>
      <c r="I118" s="5"/>
      <c r="J118" s="5"/>
      <c r="K118" s="5"/>
      <c r="L118" s="5"/>
      <c r="M118" s="6"/>
      <c r="N118" s="5"/>
      <c r="O118" s="5"/>
      <c r="P118" s="5"/>
      <c r="Q118" s="5"/>
      <c r="R118" s="5"/>
      <c r="S118" s="5"/>
      <c r="T118" s="5"/>
      <c r="U118" s="5"/>
      <c r="V118" s="5"/>
      <c r="W118" s="8">
        <f>ROUND(SUM(W114:W117),5)</f>
        <v>204.24</v>
      </c>
      <c r="X118" s="5"/>
      <c r="Y118" s="8">
        <f>Y117</f>
        <v>204.24</v>
      </c>
    </row>
    <row r="119" spans="1:25" x14ac:dyDescent="0.3">
      <c r="A119" s="2"/>
      <c r="B119" s="2"/>
      <c r="C119" s="2"/>
      <c r="D119" s="2"/>
      <c r="E119" s="2"/>
      <c r="F119" s="2"/>
      <c r="G119" s="2" t="s">
        <v>43</v>
      </c>
      <c r="H119" s="2"/>
      <c r="I119" s="2"/>
      <c r="J119" s="2"/>
      <c r="K119" s="2"/>
      <c r="L119" s="2"/>
      <c r="M119" s="3"/>
      <c r="N119" s="2"/>
      <c r="O119" s="2"/>
      <c r="P119" s="2"/>
      <c r="Q119" s="2"/>
      <c r="R119" s="2"/>
      <c r="S119" s="2"/>
      <c r="T119" s="2"/>
      <c r="U119" s="2"/>
      <c r="V119" s="2"/>
      <c r="W119" s="4"/>
      <c r="X119" s="2"/>
      <c r="Y119" s="4"/>
    </row>
    <row r="120" spans="1:25" ht="15" thickBot="1" x14ac:dyDescent="0.35">
      <c r="A120" s="1"/>
      <c r="B120" s="1"/>
      <c r="C120" s="1"/>
      <c r="D120" s="1"/>
      <c r="E120" s="1"/>
      <c r="F120" s="1"/>
      <c r="G120" s="1"/>
      <c r="H120" s="1"/>
      <c r="I120" s="5"/>
      <c r="J120" s="5"/>
      <c r="K120" s="5" t="s">
        <v>76</v>
      </c>
      <c r="L120" s="5"/>
      <c r="M120" s="6">
        <v>43679</v>
      </c>
      <c r="N120" s="5"/>
      <c r="O120" s="5" t="s">
        <v>143</v>
      </c>
      <c r="P120" s="5"/>
      <c r="Q120" s="5" t="s">
        <v>192</v>
      </c>
      <c r="R120" s="5"/>
      <c r="S120" s="7"/>
      <c r="T120" s="5"/>
      <c r="U120" s="5" t="s">
        <v>228</v>
      </c>
      <c r="V120" s="5"/>
      <c r="W120" s="9">
        <v>37.39</v>
      </c>
      <c r="X120" s="5"/>
      <c r="Y120" s="9">
        <f>ROUND(Y119+W120,5)</f>
        <v>37.39</v>
      </c>
    </row>
    <row r="121" spans="1:25" x14ac:dyDescent="0.3">
      <c r="A121" s="5"/>
      <c r="B121" s="5"/>
      <c r="C121" s="5"/>
      <c r="D121" s="5"/>
      <c r="E121" s="5"/>
      <c r="F121" s="5"/>
      <c r="G121" s="5" t="s">
        <v>44</v>
      </c>
      <c r="H121" s="5"/>
      <c r="I121" s="5"/>
      <c r="J121" s="5"/>
      <c r="K121" s="5"/>
      <c r="L121" s="5"/>
      <c r="M121" s="6"/>
      <c r="N121" s="5"/>
      <c r="O121" s="5"/>
      <c r="P121" s="5"/>
      <c r="Q121" s="5"/>
      <c r="R121" s="5"/>
      <c r="S121" s="5"/>
      <c r="T121" s="5"/>
      <c r="U121" s="5"/>
      <c r="V121" s="5"/>
      <c r="W121" s="8">
        <v>37.39</v>
      </c>
      <c r="X121" s="5"/>
      <c r="Y121" s="8">
        <v>37.39</v>
      </c>
    </row>
    <row r="122" spans="1:25" x14ac:dyDescent="0.3">
      <c r="A122" s="2"/>
      <c r="B122" s="2"/>
      <c r="C122" s="2"/>
      <c r="D122" s="2"/>
      <c r="E122" s="2"/>
      <c r="F122" s="2"/>
      <c r="G122" s="2" t="s">
        <v>45</v>
      </c>
      <c r="H122" s="2"/>
      <c r="I122" s="2"/>
      <c r="J122" s="2"/>
      <c r="K122" s="2"/>
      <c r="L122" s="2"/>
      <c r="M122" s="3"/>
      <c r="N122" s="2"/>
      <c r="O122" s="2"/>
      <c r="P122" s="2"/>
      <c r="Q122" s="2"/>
      <c r="R122" s="2"/>
      <c r="S122" s="2"/>
      <c r="T122" s="2"/>
      <c r="U122" s="2"/>
      <c r="V122" s="2"/>
      <c r="W122" s="4"/>
      <c r="X122" s="2"/>
      <c r="Y122" s="4"/>
    </row>
    <row r="123" spans="1:25" ht="15" thickBot="1" x14ac:dyDescent="0.35">
      <c r="A123" s="1"/>
      <c r="B123" s="1"/>
      <c r="C123" s="1"/>
      <c r="D123" s="1"/>
      <c r="E123" s="1"/>
      <c r="F123" s="1"/>
      <c r="G123" s="1"/>
      <c r="H123" s="1"/>
      <c r="I123" s="5"/>
      <c r="J123" s="5"/>
      <c r="K123" s="5" t="s">
        <v>76</v>
      </c>
      <c r="L123" s="5"/>
      <c r="M123" s="6">
        <v>43776</v>
      </c>
      <c r="N123" s="5"/>
      <c r="O123" s="5" t="s">
        <v>144</v>
      </c>
      <c r="P123" s="5"/>
      <c r="Q123" s="5" t="s">
        <v>193</v>
      </c>
      <c r="R123" s="5"/>
      <c r="S123" s="7"/>
      <c r="T123" s="5"/>
      <c r="U123" s="5" t="s">
        <v>228</v>
      </c>
      <c r="V123" s="5"/>
      <c r="W123" s="9">
        <v>118.58</v>
      </c>
      <c r="X123" s="5"/>
      <c r="Y123" s="9">
        <f>ROUND(Y122+W123,5)</f>
        <v>118.58</v>
      </c>
    </row>
    <row r="124" spans="1:25" x14ac:dyDescent="0.3">
      <c r="A124" s="5"/>
      <c r="B124" s="5"/>
      <c r="C124" s="5"/>
      <c r="D124" s="5"/>
      <c r="E124" s="5"/>
      <c r="F124" s="5"/>
      <c r="G124" s="5" t="s">
        <v>46</v>
      </c>
      <c r="H124" s="5"/>
      <c r="I124" s="5"/>
      <c r="J124" s="5"/>
      <c r="K124" s="5"/>
      <c r="L124" s="5"/>
      <c r="M124" s="6"/>
      <c r="N124" s="5"/>
      <c r="O124" s="5"/>
      <c r="P124" s="5"/>
      <c r="Q124" s="5"/>
      <c r="R124" s="5"/>
      <c r="S124" s="5"/>
      <c r="T124" s="5"/>
      <c r="U124" s="5"/>
      <c r="V124" s="5"/>
      <c r="W124" s="8">
        <f>ROUND(SUM(W122:W123),5)</f>
        <v>118.58</v>
      </c>
      <c r="X124" s="5"/>
      <c r="Y124" s="8">
        <f>Y123</f>
        <v>118.58</v>
      </c>
    </row>
    <row r="125" spans="1:25" x14ac:dyDescent="0.3">
      <c r="A125" s="2"/>
      <c r="B125" s="2"/>
      <c r="C125" s="2"/>
      <c r="D125" s="2"/>
      <c r="E125" s="2"/>
      <c r="F125" s="2"/>
      <c r="G125" s="2" t="s">
        <v>47</v>
      </c>
      <c r="H125" s="2"/>
      <c r="I125" s="2"/>
      <c r="J125" s="2"/>
      <c r="K125" s="2"/>
      <c r="L125" s="2"/>
      <c r="M125" s="3"/>
      <c r="N125" s="2"/>
      <c r="O125" s="2"/>
      <c r="P125" s="2"/>
      <c r="Q125" s="2"/>
      <c r="R125" s="2"/>
      <c r="S125" s="2"/>
      <c r="T125" s="2"/>
      <c r="U125" s="2"/>
      <c r="V125" s="2"/>
      <c r="W125" s="4"/>
      <c r="X125" s="2"/>
      <c r="Y125" s="4"/>
    </row>
    <row r="126" spans="1:25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 t="s">
        <v>76</v>
      </c>
      <c r="L126" s="5"/>
      <c r="M126" s="6">
        <v>43688</v>
      </c>
      <c r="N126" s="5"/>
      <c r="O126" s="5" t="s">
        <v>145</v>
      </c>
      <c r="P126" s="5"/>
      <c r="Q126" s="5" t="s">
        <v>194</v>
      </c>
      <c r="R126" s="5"/>
      <c r="S126" s="7"/>
      <c r="T126" s="5"/>
      <c r="U126" s="5" t="s">
        <v>228</v>
      </c>
      <c r="V126" s="5"/>
      <c r="W126" s="8">
        <v>265</v>
      </c>
      <c r="X126" s="5"/>
      <c r="Y126" s="8">
        <f>ROUND(Y125+W126,5)</f>
        <v>265</v>
      </c>
    </row>
    <row r="127" spans="1:25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 t="s">
        <v>76</v>
      </c>
      <c r="L127" s="5"/>
      <c r="M127" s="6">
        <v>43708</v>
      </c>
      <c r="N127" s="5"/>
      <c r="O127" s="5" t="s">
        <v>127</v>
      </c>
      <c r="P127" s="5"/>
      <c r="Q127" s="5" t="s">
        <v>195</v>
      </c>
      <c r="R127" s="5"/>
      <c r="S127" s="7"/>
      <c r="T127" s="5"/>
      <c r="U127" s="5" t="s">
        <v>228</v>
      </c>
      <c r="V127" s="5"/>
      <c r="W127" s="8">
        <v>135</v>
      </c>
      <c r="X127" s="5"/>
      <c r="Y127" s="8">
        <f>ROUND(Y126+W127,5)</f>
        <v>400</v>
      </c>
    </row>
    <row r="128" spans="1:25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 t="s">
        <v>76</v>
      </c>
      <c r="L128" s="5"/>
      <c r="M128" s="6">
        <v>43708</v>
      </c>
      <c r="N128" s="5"/>
      <c r="O128" s="5" t="s">
        <v>127</v>
      </c>
      <c r="P128" s="5"/>
      <c r="Q128" s="5" t="s">
        <v>196</v>
      </c>
      <c r="R128" s="5"/>
      <c r="S128" s="7"/>
      <c r="T128" s="5"/>
      <c r="U128" s="5" t="s">
        <v>228</v>
      </c>
      <c r="V128" s="5"/>
      <c r="W128" s="8">
        <v>250</v>
      </c>
      <c r="X128" s="5"/>
      <c r="Y128" s="8">
        <f>ROUND(Y127+W128,5)</f>
        <v>650</v>
      </c>
    </row>
    <row r="129" spans="1:25" ht="15" thickBot="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 t="s">
        <v>76</v>
      </c>
      <c r="L129" s="5"/>
      <c r="M129" s="6">
        <v>43708</v>
      </c>
      <c r="N129" s="5"/>
      <c r="O129" s="5" t="s">
        <v>146</v>
      </c>
      <c r="P129" s="5"/>
      <c r="Q129" s="5" t="s">
        <v>197</v>
      </c>
      <c r="R129" s="5"/>
      <c r="S129" s="7"/>
      <c r="T129" s="5"/>
      <c r="U129" s="5" t="s">
        <v>228</v>
      </c>
      <c r="V129" s="5"/>
      <c r="W129" s="10">
        <v>1029</v>
      </c>
      <c r="X129" s="5"/>
      <c r="Y129" s="10">
        <f>ROUND(Y128+W129,5)</f>
        <v>1679</v>
      </c>
    </row>
    <row r="130" spans="1:25" ht="15" thickBot="1" x14ac:dyDescent="0.35">
      <c r="A130" s="5"/>
      <c r="B130" s="5"/>
      <c r="C130" s="5"/>
      <c r="D130" s="5"/>
      <c r="E130" s="5"/>
      <c r="F130" s="5"/>
      <c r="G130" s="5" t="s">
        <v>48</v>
      </c>
      <c r="H130" s="5"/>
      <c r="I130" s="5"/>
      <c r="J130" s="5"/>
      <c r="K130" s="5"/>
      <c r="L130" s="5"/>
      <c r="M130" s="6"/>
      <c r="N130" s="5"/>
      <c r="O130" s="5"/>
      <c r="P130" s="5"/>
      <c r="Q130" s="5"/>
      <c r="R130" s="5"/>
      <c r="S130" s="5"/>
      <c r="T130" s="5"/>
      <c r="U130" s="5"/>
      <c r="V130" s="5"/>
      <c r="W130" s="12">
        <f>ROUND(SUM(W125:W129),5)</f>
        <v>1679</v>
      </c>
      <c r="X130" s="5"/>
      <c r="Y130" s="12">
        <f>Y129</f>
        <v>1679</v>
      </c>
    </row>
    <row r="131" spans="1:25" x14ac:dyDescent="0.3">
      <c r="A131" s="5"/>
      <c r="B131" s="5"/>
      <c r="C131" s="5"/>
      <c r="D131" s="5"/>
      <c r="E131" s="5"/>
      <c r="F131" s="5" t="s">
        <v>49</v>
      </c>
      <c r="G131" s="5"/>
      <c r="H131" s="5"/>
      <c r="I131" s="5"/>
      <c r="J131" s="5"/>
      <c r="K131" s="5"/>
      <c r="L131" s="5"/>
      <c r="M131" s="6"/>
      <c r="N131" s="5"/>
      <c r="O131" s="5"/>
      <c r="P131" s="5"/>
      <c r="Q131" s="5"/>
      <c r="R131" s="5"/>
      <c r="S131" s="5"/>
      <c r="T131" s="5"/>
      <c r="U131" s="5"/>
      <c r="V131" s="5"/>
      <c r="W131" s="8">
        <f>ROUND(W79+W84+W89+W101+W105+W113+W118+W121+W124+W130,5)</f>
        <v>9111.2000000000007</v>
      </c>
      <c r="X131" s="5"/>
      <c r="Y131" s="8">
        <f>ROUND(Y79+Y84+Y89+Y101+Y105+Y113+Y118+Y121+Y124+Y130,5)</f>
        <v>9111.2000000000007</v>
      </c>
    </row>
    <row r="132" spans="1:25" x14ac:dyDescent="0.3">
      <c r="A132" s="2"/>
      <c r="B132" s="2"/>
      <c r="C132" s="2"/>
      <c r="D132" s="2"/>
      <c r="E132" s="2"/>
      <c r="F132" s="2" t="s">
        <v>50</v>
      </c>
      <c r="G132" s="2"/>
      <c r="H132" s="2"/>
      <c r="I132" s="2"/>
      <c r="J132" s="2"/>
      <c r="K132" s="2"/>
      <c r="L132" s="2"/>
      <c r="M132" s="3"/>
      <c r="N132" s="2"/>
      <c r="O132" s="2"/>
      <c r="P132" s="2"/>
      <c r="Q132" s="2"/>
      <c r="R132" s="2"/>
      <c r="S132" s="2"/>
      <c r="T132" s="2"/>
      <c r="U132" s="2"/>
      <c r="V132" s="2"/>
      <c r="W132" s="4"/>
      <c r="X132" s="2"/>
      <c r="Y132" s="4"/>
    </row>
    <row r="133" spans="1:25" x14ac:dyDescent="0.3">
      <c r="A133" s="2"/>
      <c r="B133" s="2"/>
      <c r="C133" s="2"/>
      <c r="D133" s="2"/>
      <c r="E133" s="2"/>
      <c r="F133" s="2"/>
      <c r="G133" s="2" t="s">
        <v>51</v>
      </c>
      <c r="H133" s="2"/>
      <c r="I133" s="2"/>
      <c r="J133" s="2"/>
      <c r="K133" s="2"/>
      <c r="L133" s="2"/>
      <c r="M133" s="3"/>
      <c r="N133" s="2"/>
      <c r="O133" s="2"/>
      <c r="P133" s="2"/>
      <c r="Q133" s="2"/>
      <c r="R133" s="2"/>
      <c r="S133" s="2"/>
      <c r="T133" s="2"/>
      <c r="U133" s="2"/>
      <c r="V133" s="2"/>
      <c r="W133" s="4"/>
      <c r="X133" s="2"/>
      <c r="Y133" s="4"/>
    </row>
    <row r="134" spans="1:25" x14ac:dyDescent="0.3">
      <c r="A134" s="2"/>
      <c r="B134" s="2"/>
      <c r="C134" s="2"/>
      <c r="D134" s="2"/>
      <c r="E134" s="2"/>
      <c r="F134" s="2"/>
      <c r="G134" s="2"/>
      <c r="H134" s="2" t="s">
        <v>52</v>
      </c>
      <c r="I134" s="2"/>
      <c r="J134" s="2"/>
      <c r="K134" s="2"/>
      <c r="L134" s="2"/>
      <c r="M134" s="3"/>
      <c r="N134" s="2"/>
      <c r="O134" s="2"/>
      <c r="P134" s="2"/>
      <c r="Q134" s="2"/>
      <c r="R134" s="2"/>
      <c r="S134" s="2"/>
      <c r="T134" s="2"/>
      <c r="U134" s="2"/>
      <c r="V134" s="2"/>
      <c r="W134" s="4"/>
      <c r="X134" s="2"/>
      <c r="Y134" s="4"/>
    </row>
    <row r="135" spans="1:25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 t="s">
        <v>76</v>
      </c>
      <c r="L135" s="5"/>
      <c r="M135" s="6">
        <v>43662</v>
      </c>
      <c r="N135" s="5"/>
      <c r="O135" s="5" t="s">
        <v>147</v>
      </c>
      <c r="P135" s="5"/>
      <c r="Q135" s="5" t="s">
        <v>198</v>
      </c>
      <c r="R135" s="5"/>
      <c r="S135" s="7"/>
      <c r="T135" s="5"/>
      <c r="U135" s="5" t="s">
        <v>228</v>
      </c>
      <c r="V135" s="5"/>
      <c r="W135" s="8">
        <v>6</v>
      </c>
      <c r="X135" s="5"/>
      <c r="Y135" s="8">
        <f t="shared" ref="Y135:Y158" si="5">ROUND(Y134+W135,5)</f>
        <v>6</v>
      </c>
    </row>
    <row r="136" spans="1:25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 t="s">
        <v>76</v>
      </c>
      <c r="L136" s="5"/>
      <c r="M136" s="6">
        <v>43662</v>
      </c>
      <c r="N136" s="5"/>
      <c r="O136" s="5" t="s">
        <v>148</v>
      </c>
      <c r="P136" s="5"/>
      <c r="Q136" s="5" t="s">
        <v>199</v>
      </c>
      <c r="R136" s="5"/>
      <c r="S136" s="7"/>
      <c r="T136" s="5"/>
      <c r="U136" s="5" t="s">
        <v>228</v>
      </c>
      <c r="V136" s="5"/>
      <c r="W136" s="8">
        <v>16.989999999999998</v>
      </c>
      <c r="X136" s="5"/>
      <c r="Y136" s="8">
        <f t="shared" si="5"/>
        <v>22.99</v>
      </c>
    </row>
    <row r="137" spans="1:25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 t="s">
        <v>76</v>
      </c>
      <c r="L137" s="5"/>
      <c r="M137" s="6">
        <v>43662</v>
      </c>
      <c r="N137" s="5"/>
      <c r="O137" s="5" t="s">
        <v>149</v>
      </c>
      <c r="P137" s="5"/>
      <c r="Q137" s="5" t="s">
        <v>200</v>
      </c>
      <c r="R137" s="5"/>
      <c r="S137" s="7"/>
      <c r="T137" s="5"/>
      <c r="U137" s="5" t="s">
        <v>228</v>
      </c>
      <c r="V137" s="5"/>
      <c r="W137" s="8">
        <v>36.74</v>
      </c>
      <c r="X137" s="5"/>
      <c r="Y137" s="8">
        <f t="shared" si="5"/>
        <v>59.73</v>
      </c>
    </row>
    <row r="138" spans="1:25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 t="s">
        <v>76</v>
      </c>
      <c r="L138" s="5"/>
      <c r="M138" s="6">
        <v>43662</v>
      </c>
      <c r="N138" s="5"/>
      <c r="O138" s="5" t="s">
        <v>150</v>
      </c>
      <c r="P138" s="5"/>
      <c r="Q138" s="5" t="s">
        <v>201</v>
      </c>
      <c r="R138" s="5"/>
      <c r="S138" s="7"/>
      <c r="T138" s="5"/>
      <c r="U138" s="5" t="s">
        <v>228</v>
      </c>
      <c r="V138" s="5"/>
      <c r="W138" s="8">
        <v>9.4700000000000006</v>
      </c>
      <c r="X138" s="5"/>
      <c r="Y138" s="8">
        <f t="shared" si="5"/>
        <v>69.2</v>
      </c>
    </row>
    <row r="139" spans="1:25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 t="s">
        <v>76</v>
      </c>
      <c r="L139" s="5"/>
      <c r="M139" s="6">
        <v>43691</v>
      </c>
      <c r="N139" s="5"/>
      <c r="O139" s="5" t="s">
        <v>151</v>
      </c>
      <c r="P139" s="5"/>
      <c r="Q139" s="5" t="s">
        <v>202</v>
      </c>
      <c r="R139" s="5"/>
      <c r="S139" s="7"/>
      <c r="T139" s="5"/>
      <c r="U139" s="5" t="s">
        <v>228</v>
      </c>
      <c r="V139" s="5"/>
      <c r="W139" s="8">
        <v>9.77</v>
      </c>
      <c r="X139" s="5"/>
      <c r="Y139" s="8">
        <f t="shared" si="5"/>
        <v>78.97</v>
      </c>
    </row>
    <row r="140" spans="1:25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 t="s">
        <v>76</v>
      </c>
      <c r="L140" s="5"/>
      <c r="M140" s="6">
        <v>43691</v>
      </c>
      <c r="N140" s="5"/>
      <c r="O140" s="5" t="s">
        <v>152</v>
      </c>
      <c r="P140" s="5"/>
      <c r="Q140" s="5" t="s">
        <v>203</v>
      </c>
      <c r="R140" s="5"/>
      <c r="S140" s="7"/>
      <c r="T140" s="5"/>
      <c r="U140" s="5" t="s">
        <v>228</v>
      </c>
      <c r="V140" s="5"/>
      <c r="W140" s="8">
        <v>6</v>
      </c>
      <c r="X140" s="5"/>
      <c r="Y140" s="8">
        <f t="shared" si="5"/>
        <v>84.97</v>
      </c>
    </row>
    <row r="141" spans="1:25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 t="s">
        <v>76</v>
      </c>
      <c r="L141" s="5"/>
      <c r="M141" s="6">
        <v>43691</v>
      </c>
      <c r="N141" s="5"/>
      <c r="O141" s="5" t="s">
        <v>153</v>
      </c>
      <c r="P141" s="5"/>
      <c r="Q141" s="5" t="s">
        <v>204</v>
      </c>
      <c r="R141" s="5"/>
      <c r="S141" s="7"/>
      <c r="T141" s="5"/>
      <c r="U141" s="5" t="s">
        <v>228</v>
      </c>
      <c r="V141" s="5"/>
      <c r="W141" s="8">
        <v>8.6300000000000008</v>
      </c>
      <c r="X141" s="5"/>
      <c r="Y141" s="8">
        <f t="shared" si="5"/>
        <v>93.6</v>
      </c>
    </row>
    <row r="142" spans="1:25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 t="s">
        <v>76</v>
      </c>
      <c r="L142" s="5"/>
      <c r="M142" s="6">
        <v>43691</v>
      </c>
      <c r="N142" s="5"/>
      <c r="O142" s="5" t="s">
        <v>154</v>
      </c>
      <c r="P142" s="5"/>
      <c r="Q142" s="5" t="s">
        <v>205</v>
      </c>
      <c r="R142" s="5"/>
      <c r="S142" s="7"/>
      <c r="T142" s="5"/>
      <c r="U142" s="5" t="s">
        <v>228</v>
      </c>
      <c r="V142" s="5"/>
      <c r="W142" s="8">
        <v>36.380000000000003</v>
      </c>
      <c r="X142" s="5"/>
      <c r="Y142" s="8">
        <f t="shared" si="5"/>
        <v>129.97999999999999</v>
      </c>
    </row>
    <row r="143" spans="1:25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 t="s">
        <v>76</v>
      </c>
      <c r="L143" s="5"/>
      <c r="M143" s="6">
        <v>43721</v>
      </c>
      <c r="N143" s="5"/>
      <c r="O143" s="5" t="s">
        <v>151</v>
      </c>
      <c r="P143" s="5"/>
      <c r="Q143" s="5" t="s">
        <v>206</v>
      </c>
      <c r="R143" s="5"/>
      <c r="S143" s="7"/>
      <c r="T143" s="5"/>
      <c r="U143" s="5" t="s">
        <v>228</v>
      </c>
      <c r="V143" s="5"/>
      <c r="W143" s="8">
        <v>9.2100000000000009</v>
      </c>
      <c r="X143" s="5"/>
      <c r="Y143" s="8">
        <f t="shared" si="5"/>
        <v>139.19</v>
      </c>
    </row>
    <row r="144" spans="1:25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 t="s">
        <v>76</v>
      </c>
      <c r="L144" s="5"/>
      <c r="M144" s="6">
        <v>43721</v>
      </c>
      <c r="N144" s="5"/>
      <c r="O144" s="5" t="s">
        <v>153</v>
      </c>
      <c r="P144" s="5"/>
      <c r="Q144" s="5" t="s">
        <v>207</v>
      </c>
      <c r="R144" s="5"/>
      <c r="S144" s="7"/>
      <c r="T144" s="5"/>
      <c r="U144" s="5" t="s">
        <v>228</v>
      </c>
      <c r="V144" s="5"/>
      <c r="W144" s="8">
        <v>8.6300000000000008</v>
      </c>
      <c r="X144" s="5"/>
      <c r="Y144" s="8">
        <f t="shared" si="5"/>
        <v>147.82</v>
      </c>
    </row>
    <row r="145" spans="1:25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 t="s">
        <v>76</v>
      </c>
      <c r="L145" s="5"/>
      <c r="M145" s="6">
        <v>43721</v>
      </c>
      <c r="N145" s="5"/>
      <c r="O145" s="5" t="s">
        <v>152</v>
      </c>
      <c r="P145" s="5"/>
      <c r="Q145" s="5" t="s">
        <v>208</v>
      </c>
      <c r="R145" s="5"/>
      <c r="S145" s="7"/>
      <c r="T145" s="5"/>
      <c r="U145" s="5" t="s">
        <v>228</v>
      </c>
      <c r="V145" s="5"/>
      <c r="W145" s="8">
        <v>6</v>
      </c>
      <c r="X145" s="5"/>
      <c r="Y145" s="8">
        <f t="shared" si="5"/>
        <v>153.82</v>
      </c>
    </row>
    <row r="146" spans="1:25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 t="s">
        <v>76</v>
      </c>
      <c r="L146" s="5"/>
      <c r="M146" s="6">
        <v>43721</v>
      </c>
      <c r="N146" s="5"/>
      <c r="O146" s="5" t="s">
        <v>154</v>
      </c>
      <c r="P146" s="5"/>
      <c r="Q146" s="5" t="s">
        <v>209</v>
      </c>
      <c r="R146" s="5"/>
      <c r="S146" s="7"/>
      <c r="T146" s="5"/>
      <c r="U146" s="5" t="s">
        <v>228</v>
      </c>
      <c r="V146" s="5"/>
      <c r="W146" s="8">
        <v>16.559999999999999</v>
      </c>
      <c r="X146" s="5"/>
      <c r="Y146" s="8">
        <f t="shared" si="5"/>
        <v>170.38</v>
      </c>
    </row>
    <row r="147" spans="1:25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 t="s">
        <v>76</v>
      </c>
      <c r="L147" s="5"/>
      <c r="M147" s="6">
        <v>43753</v>
      </c>
      <c r="N147" s="5"/>
      <c r="O147" s="5" t="s">
        <v>152</v>
      </c>
      <c r="P147" s="5"/>
      <c r="Q147" s="5" t="s">
        <v>210</v>
      </c>
      <c r="R147" s="5"/>
      <c r="S147" s="7"/>
      <c r="T147" s="5"/>
      <c r="U147" s="5" t="s">
        <v>228</v>
      </c>
      <c r="V147" s="5"/>
      <c r="W147" s="8">
        <v>6</v>
      </c>
      <c r="X147" s="5"/>
      <c r="Y147" s="8">
        <f t="shared" si="5"/>
        <v>176.38</v>
      </c>
    </row>
    <row r="148" spans="1:25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 t="s">
        <v>76</v>
      </c>
      <c r="L148" s="5"/>
      <c r="M148" s="6">
        <v>43753</v>
      </c>
      <c r="N148" s="5"/>
      <c r="O148" s="5" t="s">
        <v>153</v>
      </c>
      <c r="P148" s="5"/>
      <c r="Q148" s="5" t="s">
        <v>211</v>
      </c>
      <c r="R148" s="5"/>
      <c r="S148" s="7"/>
      <c r="T148" s="5"/>
      <c r="U148" s="5" t="s">
        <v>228</v>
      </c>
      <c r="V148" s="5"/>
      <c r="W148" s="8">
        <v>8.83</v>
      </c>
      <c r="X148" s="5"/>
      <c r="Y148" s="8">
        <f t="shared" si="5"/>
        <v>185.21</v>
      </c>
    </row>
    <row r="149" spans="1:25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 t="s">
        <v>76</v>
      </c>
      <c r="L149" s="5"/>
      <c r="M149" s="6">
        <v>43753</v>
      </c>
      <c r="N149" s="5"/>
      <c r="O149" s="5" t="s">
        <v>151</v>
      </c>
      <c r="P149" s="5"/>
      <c r="Q149" s="5" t="s">
        <v>212</v>
      </c>
      <c r="R149" s="5"/>
      <c r="S149" s="7"/>
      <c r="T149" s="5"/>
      <c r="U149" s="5" t="s">
        <v>228</v>
      </c>
      <c r="V149" s="5"/>
      <c r="W149" s="8">
        <v>9.2100000000000009</v>
      </c>
      <c r="X149" s="5"/>
      <c r="Y149" s="8">
        <f t="shared" si="5"/>
        <v>194.42</v>
      </c>
    </row>
    <row r="150" spans="1:25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 t="s">
        <v>76</v>
      </c>
      <c r="L150" s="5"/>
      <c r="M150" s="6">
        <v>43753</v>
      </c>
      <c r="N150" s="5"/>
      <c r="O150" s="5" t="s">
        <v>154</v>
      </c>
      <c r="P150" s="5"/>
      <c r="Q150" s="5" t="s">
        <v>213</v>
      </c>
      <c r="R150" s="5"/>
      <c r="S150" s="7"/>
      <c r="T150" s="5"/>
      <c r="U150" s="5" t="s">
        <v>228</v>
      </c>
      <c r="V150" s="5"/>
      <c r="W150" s="8">
        <v>16.190000000000001</v>
      </c>
      <c r="X150" s="5"/>
      <c r="Y150" s="8">
        <f t="shared" si="5"/>
        <v>210.61</v>
      </c>
    </row>
    <row r="151" spans="1:25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 t="s">
        <v>76</v>
      </c>
      <c r="L151" s="5"/>
      <c r="M151" s="6">
        <v>43783</v>
      </c>
      <c r="N151" s="5"/>
      <c r="O151" s="5" t="s">
        <v>151</v>
      </c>
      <c r="P151" s="5"/>
      <c r="Q151" s="5" t="s">
        <v>214</v>
      </c>
      <c r="R151" s="5"/>
      <c r="S151" s="7"/>
      <c r="T151" s="5"/>
      <c r="U151" s="5" t="s">
        <v>228</v>
      </c>
      <c r="V151" s="5"/>
      <c r="W151" s="8">
        <v>9.9600000000000009</v>
      </c>
      <c r="X151" s="5"/>
      <c r="Y151" s="8">
        <f t="shared" si="5"/>
        <v>220.57</v>
      </c>
    </row>
    <row r="152" spans="1:25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 t="s">
        <v>76</v>
      </c>
      <c r="L152" s="5"/>
      <c r="M152" s="6">
        <v>43783</v>
      </c>
      <c r="N152" s="5"/>
      <c r="O152" s="5" t="s">
        <v>152</v>
      </c>
      <c r="P152" s="5"/>
      <c r="Q152" s="5" t="s">
        <v>215</v>
      </c>
      <c r="R152" s="5"/>
      <c r="S152" s="7"/>
      <c r="T152" s="5"/>
      <c r="U152" s="5" t="s">
        <v>228</v>
      </c>
      <c r="V152" s="5"/>
      <c r="W152" s="8">
        <v>6</v>
      </c>
      <c r="X152" s="5"/>
      <c r="Y152" s="8">
        <f t="shared" si="5"/>
        <v>226.57</v>
      </c>
    </row>
    <row r="153" spans="1:25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 t="s">
        <v>76</v>
      </c>
      <c r="L153" s="5"/>
      <c r="M153" s="6">
        <v>43783</v>
      </c>
      <c r="N153" s="5"/>
      <c r="O153" s="5" t="s">
        <v>153</v>
      </c>
      <c r="P153" s="5"/>
      <c r="Q153" s="5" t="s">
        <v>216</v>
      </c>
      <c r="R153" s="5"/>
      <c r="S153" s="7"/>
      <c r="T153" s="5"/>
      <c r="U153" s="5" t="s">
        <v>228</v>
      </c>
      <c r="V153" s="5"/>
      <c r="W153" s="8">
        <v>8.08</v>
      </c>
      <c r="X153" s="5"/>
      <c r="Y153" s="8">
        <f t="shared" si="5"/>
        <v>234.65</v>
      </c>
    </row>
    <row r="154" spans="1:25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 t="s">
        <v>76</v>
      </c>
      <c r="L154" s="5"/>
      <c r="M154" s="6">
        <v>43783</v>
      </c>
      <c r="N154" s="5"/>
      <c r="O154" s="5" t="s">
        <v>154</v>
      </c>
      <c r="P154" s="5"/>
      <c r="Q154" s="5" t="s">
        <v>217</v>
      </c>
      <c r="R154" s="5"/>
      <c r="S154" s="7"/>
      <c r="T154" s="5"/>
      <c r="U154" s="5" t="s">
        <v>228</v>
      </c>
      <c r="V154" s="5"/>
      <c r="W154" s="8">
        <v>16.190000000000001</v>
      </c>
      <c r="X154" s="5"/>
      <c r="Y154" s="8">
        <f t="shared" si="5"/>
        <v>250.84</v>
      </c>
    </row>
    <row r="155" spans="1:25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 t="s">
        <v>76</v>
      </c>
      <c r="L155" s="5"/>
      <c r="M155" s="6">
        <v>43812</v>
      </c>
      <c r="N155" s="5"/>
      <c r="O155" s="5" t="s">
        <v>152</v>
      </c>
      <c r="P155" s="5"/>
      <c r="Q155" s="5" t="s">
        <v>218</v>
      </c>
      <c r="R155" s="5"/>
      <c r="S155" s="7"/>
      <c r="T155" s="5"/>
      <c r="U155" s="5" t="s">
        <v>228</v>
      </c>
      <c r="V155" s="5"/>
      <c r="W155" s="8">
        <v>6</v>
      </c>
      <c r="X155" s="5"/>
      <c r="Y155" s="8">
        <f t="shared" si="5"/>
        <v>256.83999999999997</v>
      </c>
    </row>
    <row r="156" spans="1:25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 t="s">
        <v>76</v>
      </c>
      <c r="L156" s="5"/>
      <c r="M156" s="6">
        <v>43812</v>
      </c>
      <c r="N156" s="5"/>
      <c r="O156" s="5" t="s">
        <v>153</v>
      </c>
      <c r="P156" s="5"/>
      <c r="Q156" s="5" t="s">
        <v>219</v>
      </c>
      <c r="R156" s="5"/>
      <c r="S156" s="7"/>
      <c r="T156" s="5"/>
      <c r="U156" s="5" t="s">
        <v>228</v>
      </c>
      <c r="V156" s="5"/>
      <c r="W156" s="8">
        <v>7.9</v>
      </c>
      <c r="X156" s="5"/>
      <c r="Y156" s="8">
        <f t="shared" si="5"/>
        <v>264.74</v>
      </c>
    </row>
    <row r="157" spans="1:25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 t="s">
        <v>76</v>
      </c>
      <c r="L157" s="5"/>
      <c r="M157" s="6">
        <v>43812</v>
      </c>
      <c r="N157" s="5"/>
      <c r="O157" s="5" t="s">
        <v>154</v>
      </c>
      <c r="P157" s="5"/>
      <c r="Q157" s="5" t="s">
        <v>220</v>
      </c>
      <c r="R157" s="5"/>
      <c r="S157" s="7"/>
      <c r="T157" s="5"/>
      <c r="U157" s="5" t="s">
        <v>228</v>
      </c>
      <c r="V157" s="5"/>
      <c r="W157" s="8">
        <v>15.63</v>
      </c>
      <c r="X157" s="5"/>
      <c r="Y157" s="8">
        <f t="shared" si="5"/>
        <v>280.37</v>
      </c>
    </row>
    <row r="158" spans="1:25" ht="15" thickBot="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 t="s">
        <v>76</v>
      </c>
      <c r="L158" s="5"/>
      <c r="M158" s="6">
        <v>43812</v>
      </c>
      <c r="N158" s="5"/>
      <c r="O158" s="5" t="s">
        <v>151</v>
      </c>
      <c r="P158" s="5"/>
      <c r="Q158" s="5" t="s">
        <v>221</v>
      </c>
      <c r="R158" s="5"/>
      <c r="S158" s="7"/>
      <c r="T158" s="5"/>
      <c r="U158" s="5" t="s">
        <v>228</v>
      </c>
      <c r="V158" s="5"/>
      <c r="W158" s="10">
        <v>9.2100000000000009</v>
      </c>
      <c r="X158" s="5"/>
      <c r="Y158" s="10">
        <f t="shared" si="5"/>
        <v>289.58</v>
      </c>
    </row>
    <row r="159" spans="1:25" ht="15" thickBot="1" x14ac:dyDescent="0.35">
      <c r="A159" s="5"/>
      <c r="B159" s="5"/>
      <c r="C159" s="5"/>
      <c r="D159" s="5"/>
      <c r="E159" s="5"/>
      <c r="F159" s="5"/>
      <c r="G159" s="5"/>
      <c r="H159" s="5" t="s">
        <v>53</v>
      </c>
      <c r="I159" s="5"/>
      <c r="J159" s="5"/>
      <c r="K159" s="5"/>
      <c r="L159" s="5"/>
      <c r="M159" s="6"/>
      <c r="N159" s="5"/>
      <c r="O159" s="5"/>
      <c r="P159" s="5"/>
      <c r="Q159" s="5"/>
      <c r="R159" s="5"/>
      <c r="S159" s="5"/>
      <c r="T159" s="5"/>
      <c r="U159" s="5"/>
      <c r="V159" s="5"/>
      <c r="W159" s="11">
        <f>ROUND(SUM(W134:W158),5)</f>
        <v>289.58</v>
      </c>
      <c r="X159" s="5"/>
      <c r="Y159" s="11">
        <f>Y158</f>
        <v>289.58</v>
      </c>
    </row>
    <row r="160" spans="1:25" ht="15" thickBot="1" x14ac:dyDescent="0.35">
      <c r="A160" s="5"/>
      <c r="B160" s="5"/>
      <c r="C160" s="5"/>
      <c r="D160" s="5"/>
      <c r="E160" s="5"/>
      <c r="F160" s="5"/>
      <c r="G160" s="5" t="s">
        <v>54</v>
      </c>
      <c r="H160" s="5"/>
      <c r="I160" s="5"/>
      <c r="J160" s="5"/>
      <c r="K160" s="5"/>
      <c r="L160" s="5"/>
      <c r="M160" s="6"/>
      <c r="N160" s="5"/>
      <c r="O160" s="5"/>
      <c r="P160" s="5"/>
      <c r="Q160" s="5"/>
      <c r="R160" s="5"/>
      <c r="S160" s="5"/>
      <c r="T160" s="5"/>
      <c r="U160" s="5"/>
      <c r="V160" s="5"/>
      <c r="W160" s="11">
        <f>W159</f>
        <v>289.58</v>
      </c>
      <c r="X160" s="5"/>
      <c r="Y160" s="11">
        <f>Y159</f>
        <v>289.58</v>
      </c>
    </row>
    <row r="161" spans="1:25" ht="15" thickBot="1" x14ac:dyDescent="0.35">
      <c r="A161" s="5"/>
      <c r="B161" s="5"/>
      <c r="C161" s="5"/>
      <c r="D161" s="5"/>
      <c r="E161" s="5"/>
      <c r="F161" s="5" t="s">
        <v>55</v>
      </c>
      <c r="G161" s="5"/>
      <c r="H161" s="5"/>
      <c r="I161" s="5"/>
      <c r="J161" s="5"/>
      <c r="K161" s="5"/>
      <c r="L161" s="5"/>
      <c r="M161" s="6"/>
      <c r="N161" s="5"/>
      <c r="O161" s="5"/>
      <c r="P161" s="5"/>
      <c r="Q161" s="5"/>
      <c r="R161" s="5"/>
      <c r="S161" s="5"/>
      <c r="T161" s="5"/>
      <c r="U161" s="5"/>
      <c r="V161" s="5"/>
      <c r="W161" s="12">
        <f>W160</f>
        <v>289.58</v>
      </c>
      <c r="X161" s="5"/>
      <c r="Y161" s="12">
        <f>Y160</f>
        <v>289.58</v>
      </c>
    </row>
    <row r="162" spans="1:25" x14ac:dyDescent="0.3">
      <c r="A162" s="5"/>
      <c r="B162" s="5"/>
      <c r="C162" s="5"/>
      <c r="D162" s="5"/>
      <c r="E162" s="5" t="s">
        <v>56</v>
      </c>
      <c r="F162" s="5"/>
      <c r="G162" s="5"/>
      <c r="H162" s="5"/>
      <c r="I162" s="5"/>
      <c r="J162" s="5"/>
      <c r="K162" s="5"/>
      <c r="L162" s="5"/>
      <c r="M162" s="6"/>
      <c r="N162" s="5"/>
      <c r="O162" s="5"/>
      <c r="P162" s="5"/>
      <c r="Q162" s="5"/>
      <c r="R162" s="5"/>
      <c r="S162" s="5"/>
      <c r="T162" s="5"/>
      <c r="U162" s="5"/>
      <c r="V162" s="5"/>
      <c r="W162" s="8">
        <f>ROUND(W61+W71+W131+W161,5)</f>
        <v>16744.78</v>
      </c>
      <c r="X162" s="5"/>
      <c r="Y162" s="8">
        <f>ROUND(Y61+Y71+Y131+Y161,5)</f>
        <v>16744.78</v>
      </c>
    </row>
    <row r="163" spans="1:25" x14ac:dyDescent="0.3">
      <c r="A163" s="2"/>
      <c r="B163" s="2"/>
      <c r="C163" s="2"/>
      <c r="D163" s="2"/>
      <c r="E163" s="2" t="s">
        <v>57</v>
      </c>
      <c r="F163" s="2"/>
      <c r="G163" s="2"/>
      <c r="H163" s="2"/>
      <c r="I163" s="2"/>
      <c r="J163" s="2"/>
      <c r="K163" s="2"/>
      <c r="L163" s="2"/>
      <c r="M163" s="3"/>
      <c r="N163" s="2"/>
      <c r="O163" s="2"/>
      <c r="P163" s="2"/>
      <c r="Q163" s="2"/>
      <c r="R163" s="2"/>
      <c r="S163" s="2"/>
      <c r="T163" s="2"/>
      <c r="U163" s="2"/>
      <c r="V163" s="2"/>
      <c r="W163" s="4"/>
      <c r="X163" s="2"/>
      <c r="Y163" s="4"/>
    </row>
    <row r="164" spans="1:25" x14ac:dyDescent="0.3">
      <c r="A164" s="2"/>
      <c r="B164" s="2"/>
      <c r="C164" s="2"/>
      <c r="D164" s="2"/>
      <c r="E164" s="2"/>
      <c r="F164" s="2" t="s">
        <v>58</v>
      </c>
      <c r="G164" s="2"/>
      <c r="H164" s="2"/>
      <c r="I164" s="2"/>
      <c r="J164" s="2"/>
      <c r="K164" s="2"/>
      <c r="L164" s="2"/>
      <c r="M164" s="3"/>
      <c r="N164" s="2"/>
      <c r="O164" s="2"/>
      <c r="P164" s="2"/>
      <c r="Q164" s="2"/>
      <c r="R164" s="2"/>
      <c r="S164" s="2"/>
      <c r="T164" s="2"/>
      <c r="U164" s="2"/>
      <c r="V164" s="2"/>
      <c r="W164" s="4"/>
      <c r="X164" s="2"/>
      <c r="Y164" s="4"/>
    </row>
    <row r="165" spans="1:25" x14ac:dyDescent="0.3">
      <c r="A165" s="2"/>
      <c r="B165" s="2"/>
      <c r="C165" s="2"/>
      <c r="D165" s="2"/>
      <c r="E165" s="2"/>
      <c r="F165" s="2"/>
      <c r="G165" s="2" t="s">
        <v>59</v>
      </c>
      <c r="H165" s="2"/>
      <c r="I165" s="2"/>
      <c r="J165" s="2"/>
      <c r="K165" s="2"/>
      <c r="L165" s="2"/>
      <c r="M165" s="3"/>
      <c r="N165" s="2"/>
      <c r="O165" s="2"/>
      <c r="P165" s="2"/>
      <c r="Q165" s="2"/>
      <c r="R165" s="2"/>
      <c r="S165" s="2"/>
      <c r="T165" s="2"/>
      <c r="U165" s="2"/>
      <c r="V165" s="2"/>
      <c r="W165" s="4"/>
      <c r="X165" s="2"/>
      <c r="Y165" s="4"/>
    </row>
    <row r="166" spans="1:25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 t="s">
        <v>76</v>
      </c>
      <c r="L166" s="5"/>
      <c r="M166" s="6">
        <v>43708</v>
      </c>
      <c r="N166" s="5"/>
      <c r="O166" s="5" t="s">
        <v>127</v>
      </c>
      <c r="P166" s="5"/>
      <c r="Q166" s="5" t="s">
        <v>222</v>
      </c>
      <c r="R166" s="5"/>
      <c r="S166" s="7"/>
      <c r="T166" s="5"/>
      <c r="U166" s="5" t="s">
        <v>228</v>
      </c>
      <c r="V166" s="5"/>
      <c r="W166" s="8">
        <v>2025</v>
      </c>
      <c r="X166" s="5"/>
      <c r="Y166" s="8">
        <f>ROUND(Y165+W166,5)</f>
        <v>2025</v>
      </c>
    </row>
    <row r="167" spans="1:25" ht="15" thickBot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 t="s">
        <v>76</v>
      </c>
      <c r="L167" s="5"/>
      <c r="M167" s="6">
        <v>43708</v>
      </c>
      <c r="N167" s="5"/>
      <c r="O167" s="5" t="s">
        <v>127</v>
      </c>
      <c r="P167" s="5"/>
      <c r="Q167" s="5" t="s">
        <v>223</v>
      </c>
      <c r="R167" s="5"/>
      <c r="S167" s="7"/>
      <c r="T167" s="5"/>
      <c r="U167" s="5" t="s">
        <v>228</v>
      </c>
      <c r="V167" s="5"/>
      <c r="W167" s="10">
        <v>675</v>
      </c>
      <c r="X167" s="5"/>
      <c r="Y167" s="10">
        <f>ROUND(Y166+W167,5)</f>
        <v>2700</v>
      </c>
    </row>
    <row r="168" spans="1:25" ht="15" thickBot="1" x14ac:dyDescent="0.35">
      <c r="A168" s="5"/>
      <c r="B168" s="5"/>
      <c r="C168" s="5"/>
      <c r="D168" s="5"/>
      <c r="E168" s="5"/>
      <c r="F168" s="5"/>
      <c r="G168" s="5" t="s">
        <v>60</v>
      </c>
      <c r="H168" s="5"/>
      <c r="I168" s="5"/>
      <c r="J168" s="5"/>
      <c r="K168" s="5"/>
      <c r="L168" s="5"/>
      <c r="M168" s="6"/>
      <c r="N168" s="5"/>
      <c r="O168" s="5"/>
      <c r="P168" s="5"/>
      <c r="Q168" s="5"/>
      <c r="R168" s="5"/>
      <c r="S168" s="5"/>
      <c r="T168" s="5"/>
      <c r="U168" s="5"/>
      <c r="V168" s="5"/>
      <c r="W168" s="11">
        <f>ROUND(SUM(W165:W167),5)</f>
        <v>2700</v>
      </c>
      <c r="X168" s="5"/>
      <c r="Y168" s="11">
        <f>Y167</f>
        <v>2700</v>
      </c>
    </row>
    <row r="169" spans="1:25" ht="15" thickBot="1" x14ac:dyDescent="0.35">
      <c r="A169" s="5"/>
      <c r="B169" s="5"/>
      <c r="C169" s="5"/>
      <c r="D169" s="5"/>
      <c r="E169" s="5"/>
      <c r="F169" s="5" t="s">
        <v>61</v>
      </c>
      <c r="G169" s="5"/>
      <c r="H169" s="5"/>
      <c r="I169" s="5"/>
      <c r="J169" s="5"/>
      <c r="K169" s="5"/>
      <c r="L169" s="5"/>
      <c r="M169" s="6"/>
      <c r="N169" s="5"/>
      <c r="O169" s="5"/>
      <c r="P169" s="5"/>
      <c r="Q169" s="5"/>
      <c r="R169" s="5"/>
      <c r="S169" s="5"/>
      <c r="T169" s="5"/>
      <c r="U169" s="5"/>
      <c r="V169" s="5"/>
      <c r="W169" s="12">
        <f>W168</f>
        <v>2700</v>
      </c>
      <c r="X169" s="5"/>
      <c r="Y169" s="12">
        <f>Y168</f>
        <v>2700</v>
      </c>
    </row>
    <row r="170" spans="1:25" x14ac:dyDescent="0.3">
      <c r="A170" s="5"/>
      <c r="B170" s="5"/>
      <c r="C170" s="5"/>
      <c r="D170" s="5"/>
      <c r="E170" s="5" t="s">
        <v>62</v>
      </c>
      <c r="F170" s="5"/>
      <c r="G170" s="5"/>
      <c r="H170" s="5"/>
      <c r="I170" s="5"/>
      <c r="J170" s="5"/>
      <c r="K170" s="5"/>
      <c r="L170" s="5"/>
      <c r="M170" s="6"/>
      <c r="N170" s="5"/>
      <c r="O170" s="5"/>
      <c r="P170" s="5"/>
      <c r="Q170" s="5"/>
      <c r="R170" s="5"/>
      <c r="S170" s="5"/>
      <c r="T170" s="5"/>
      <c r="U170" s="5"/>
      <c r="V170" s="5"/>
      <c r="W170" s="8">
        <f>W169</f>
        <v>2700</v>
      </c>
      <c r="X170" s="5"/>
      <c r="Y170" s="8">
        <f>Y169</f>
        <v>2700</v>
      </c>
    </row>
    <row r="171" spans="1:25" x14ac:dyDescent="0.3">
      <c r="A171" s="2"/>
      <c r="B171" s="2"/>
      <c r="C171" s="2"/>
      <c r="D171" s="2"/>
      <c r="E171" s="2" t="s">
        <v>63</v>
      </c>
      <c r="F171" s="2"/>
      <c r="G171" s="2"/>
      <c r="H171" s="2"/>
      <c r="I171" s="2"/>
      <c r="J171" s="2"/>
      <c r="K171" s="2"/>
      <c r="L171" s="2"/>
      <c r="M171" s="3"/>
      <c r="N171" s="2"/>
      <c r="O171" s="2"/>
      <c r="P171" s="2"/>
      <c r="Q171" s="2"/>
      <c r="R171" s="2"/>
      <c r="S171" s="2"/>
      <c r="T171" s="2"/>
      <c r="U171" s="2"/>
      <c r="V171" s="2"/>
      <c r="W171" s="4"/>
      <c r="X171" s="2"/>
      <c r="Y171" s="4"/>
    </row>
    <row r="172" spans="1:25" ht="15" thickBot="1" x14ac:dyDescent="0.35">
      <c r="A172" s="1"/>
      <c r="B172" s="1"/>
      <c r="C172" s="1"/>
      <c r="D172" s="1"/>
      <c r="E172" s="1"/>
      <c r="F172" s="1"/>
      <c r="G172" s="1"/>
      <c r="H172" s="1"/>
      <c r="I172" s="5"/>
      <c r="J172" s="5"/>
      <c r="K172" s="5" t="s">
        <v>76</v>
      </c>
      <c r="L172" s="5"/>
      <c r="M172" s="6">
        <v>43804</v>
      </c>
      <c r="N172" s="5"/>
      <c r="O172" s="5" t="s">
        <v>155</v>
      </c>
      <c r="P172" s="5"/>
      <c r="Q172" s="5" t="s">
        <v>224</v>
      </c>
      <c r="R172" s="5"/>
      <c r="S172" s="7"/>
      <c r="T172" s="5"/>
      <c r="U172" s="5" t="s">
        <v>228</v>
      </c>
      <c r="V172" s="5"/>
      <c r="W172" s="10">
        <v>73.14</v>
      </c>
      <c r="X172" s="5"/>
      <c r="Y172" s="10">
        <f>ROUND(Y171+W172,5)</f>
        <v>73.14</v>
      </c>
    </row>
    <row r="173" spans="1:25" ht="15" thickBot="1" x14ac:dyDescent="0.35">
      <c r="A173" s="5"/>
      <c r="B173" s="5"/>
      <c r="C173" s="5"/>
      <c r="D173" s="5"/>
      <c r="E173" s="5" t="s">
        <v>64</v>
      </c>
      <c r="F173" s="5"/>
      <c r="G173" s="5"/>
      <c r="H173" s="5"/>
      <c r="I173" s="5"/>
      <c r="J173" s="5"/>
      <c r="K173" s="5"/>
      <c r="L173" s="5"/>
      <c r="M173" s="6"/>
      <c r="N173" s="5"/>
      <c r="O173" s="5"/>
      <c r="P173" s="5"/>
      <c r="Q173" s="5"/>
      <c r="R173" s="5"/>
      <c r="S173" s="5"/>
      <c r="T173" s="5"/>
      <c r="U173" s="5"/>
      <c r="V173" s="5"/>
      <c r="W173" s="11">
        <f>ROUND(SUM(W171:W172),5)</f>
        <v>73.14</v>
      </c>
      <c r="X173" s="5"/>
      <c r="Y173" s="11">
        <f>Y172</f>
        <v>73.14</v>
      </c>
    </row>
    <row r="174" spans="1:25" ht="15" thickBot="1" x14ac:dyDescent="0.35">
      <c r="A174" s="5"/>
      <c r="B174" s="5"/>
      <c r="C174" s="5"/>
      <c r="D174" s="5" t="s">
        <v>65</v>
      </c>
      <c r="E174" s="5"/>
      <c r="F174" s="5"/>
      <c r="G174" s="5"/>
      <c r="H174" s="5"/>
      <c r="I174" s="5"/>
      <c r="J174" s="5"/>
      <c r="K174" s="5"/>
      <c r="L174" s="5"/>
      <c r="M174" s="6"/>
      <c r="N174" s="5"/>
      <c r="O174" s="5"/>
      <c r="P174" s="5"/>
      <c r="Q174" s="5"/>
      <c r="R174" s="5"/>
      <c r="S174" s="5"/>
      <c r="T174" s="5"/>
      <c r="U174" s="5"/>
      <c r="V174" s="5"/>
      <c r="W174" s="12">
        <f>ROUND(W52+W162+W170+W173,5)</f>
        <v>19517.919999999998</v>
      </c>
      <c r="X174" s="5"/>
      <c r="Y174" s="12">
        <f>ROUND(Y52+Y162+Y170+Y173,5)</f>
        <v>19517.919999999998</v>
      </c>
    </row>
    <row r="175" spans="1:25" x14ac:dyDescent="0.3">
      <c r="A175" s="5"/>
      <c r="B175" s="5" t="s">
        <v>66</v>
      </c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6"/>
      <c r="N175" s="5"/>
      <c r="O175" s="5"/>
      <c r="P175" s="5"/>
      <c r="Q175" s="5"/>
      <c r="R175" s="5"/>
      <c r="S175" s="5"/>
      <c r="T175" s="5"/>
      <c r="U175" s="5"/>
      <c r="V175" s="5"/>
      <c r="W175" s="8">
        <f>ROUND(W45-W174,5)</f>
        <v>28794.080000000002</v>
      </c>
      <c r="X175" s="5"/>
      <c r="Y175" s="8">
        <f>ROUND(Y45-Y174,5)</f>
        <v>28794.080000000002</v>
      </c>
    </row>
    <row r="176" spans="1:25" x14ac:dyDescent="0.3">
      <c r="A176" s="2"/>
      <c r="B176" s="2" t="s">
        <v>67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3"/>
      <c r="N176" s="2"/>
      <c r="O176" s="2"/>
      <c r="P176" s="2"/>
      <c r="Q176" s="2"/>
      <c r="R176" s="2"/>
      <c r="S176" s="2"/>
      <c r="T176" s="2"/>
      <c r="U176" s="2"/>
      <c r="V176" s="2"/>
      <c r="W176" s="4"/>
      <c r="X176" s="2"/>
      <c r="Y176" s="4"/>
    </row>
    <row r="177" spans="1:25" x14ac:dyDescent="0.3">
      <c r="A177" s="2"/>
      <c r="B177" s="2"/>
      <c r="C177" s="2" t="s">
        <v>68</v>
      </c>
      <c r="D177" s="2"/>
      <c r="E177" s="2"/>
      <c r="F177" s="2"/>
      <c r="G177" s="2"/>
      <c r="H177" s="2"/>
      <c r="I177" s="2"/>
      <c r="J177" s="2"/>
      <c r="K177" s="2"/>
      <c r="L177" s="2"/>
      <c r="M177" s="3"/>
      <c r="N177" s="2"/>
      <c r="O177" s="2"/>
      <c r="P177" s="2"/>
      <c r="Q177" s="2"/>
      <c r="R177" s="2"/>
      <c r="S177" s="2"/>
      <c r="T177" s="2"/>
      <c r="U177" s="2"/>
      <c r="V177" s="2"/>
      <c r="W177" s="4"/>
      <c r="X177" s="2"/>
      <c r="Y177" s="4"/>
    </row>
    <row r="178" spans="1:25" x14ac:dyDescent="0.3">
      <c r="A178" s="2"/>
      <c r="B178" s="2"/>
      <c r="C178" s="2"/>
      <c r="D178" s="2" t="s">
        <v>69</v>
      </c>
      <c r="E178" s="2"/>
      <c r="F178" s="2"/>
      <c r="G178" s="2"/>
      <c r="H178" s="2"/>
      <c r="I178" s="2"/>
      <c r="J178" s="2"/>
      <c r="K178" s="2"/>
      <c r="L178" s="2"/>
      <c r="M178" s="3"/>
      <c r="N178" s="2"/>
      <c r="O178" s="2"/>
      <c r="P178" s="2"/>
      <c r="Q178" s="2"/>
      <c r="R178" s="2"/>
      <c r="S178" s="2"/>
      <c r="T178" s="2"/>
      <c r="U178" s="2"/>
      <c r="V178" s="2"/>
      <c r="W178" s="4"/>
      <c r="X178" s="2"/>
      <c r="Y178" s="4"/>
    </row>
    <row r="179" spans="1:25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 t="s">
        <v>77</v>
      </c>
      <c r="L179" s="5"/>
      <c r="M179" s="6">
        <v>43677</v>
      </c>
      <c r="N179" s="5"/>
      <c r="O179" s="5"/>
      <c r="P179" s="5"/>
      <c r="Q179" s="5" t="s">
        <v>225</v>
      </c>
      <c r="R179" s="5"/>
      <c r="S179" s="7"/>
      <c r="T179" s="5"/>
      <c r="U179" s="5" t="s">
        <v>227</v>
      </c>
      <c r="V179" s="5"/>
      <c r="W179" s="8">
        <v>0.88</v>
      </c>
      <c r="X179" s="5"/>
      <c r="Y179" s="8">
        <f t="shared" ref="Y179:Y184" si="6">ROUND(Y178+W179,5)</f>
        <v>0.88</v>
      </c>
    </row>
    <row r="180" spans="1:25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 t="s">
        <v>77</v>
      </c>
      <c r="L180" s="5"/>
      <c r="M180" s="6">
        <v>43708</v>
      </c>
      <c r="N180" s="5"/>
      <c r="O180" s="5"/>
      <c r="P180" s="5"/>
      <c r="Q180" s="5" t="s">
        <v>225</v>
      </c>
      <c r="R180" s="5"/>
      <c r="S180" s="7"/>
      <c r="T180" s="5"/>
      <c r="U180" s="5" t="s">
        <v>227</v>
      </c>
      <c r="V180" s="5"/>
      <c r="W180" s="8">
        <v>0.85</v>
      </c>
      <c r="X180" s="5"/>
      <c r="Y180" s="8">
        <f t="shared" si="6"/>
        <v>1.73</v>
      </c>
    </row>
    <row r="181" spans="1:25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 t="s">
        <v>77</v>
      </c>
      <c r="L181" s="5"/>
      <c r="M181" s="6">
        <v>43738</v>
      </c>
      <c r="N181" s="5"/>
      <c r="O181" s="5"/>
      <c r="P181" s="5"/>
      <c r="Q181" s="5" t="s">
        <v>225</v>
      </c>
      <c r="R181" s="5"/>
      <c r="S181" s="7"/>
      <c r="T181" s="5"/>
      <c r="U181" s="5" t="s">
        <v>227</v>
      </c>
      <c r="V181" s="5"/>
      <c r="W181" s="8">
        <v>0.92</v>
      </c>
      <c r="X181" s="5"/>
      <c r="Y181" s="8">
        <f t="shared" si="6"/>
        <v>2.65</v>
      </c>
    </row>
    <row r="182" spans="1:25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 t="s">
        <v>77</v>
      </c>
      <c r="L182" s="5"/>
      <c r="M182" s="6">
        <v>43769</v>
      </c>
      <c r="N182" s="5"/>
      <c r="O182" s="5"/>
      <c r="P182" s="5"/>
      <c r="Q182" s="5" t="s">
        <v>225</v>
      </c>
      <c r="R182" s="5"/>
      <c r="S182" s="7"/>
      <c r="T182" s="5"/>
      <c r="U182" s="5" t="s">
        <v>227</v>
      </c>
      <c r="V182" s="5"/>
      <c r="W182" s="8">
        <v>0.94</v>
      </c>
      <c r="X182" s="5"/>
      <c r="Y182" s="8">
        <f t="shared" si="6"/>
        <v>3.59</v>
      </c>
    </row>
    <row r="183" spans="1:25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 t="s">
        <v>77</v>
      </c>
      <c r="L183" s="5"/>
      <c r="M183" s="6">
        <v>43799</v>
      </c>
      <c r="N183" s="5"/>
      <c r="O183" s="5"/>
      <c r="P183" s="5"/>
      <c r="Q183" s="5" t="s">
        <v>225</v>
      </c>
      <c r="R183" s="5"/>
      <c r="S183" s="7"/>
      <c r="T183" s="5"/>
      <c r="U183" s="5" t="s">
        <v>227</v>
      </c>
      <c r="V183" s="5"/>
      <c r="W183" s="8">
        <v>0.92</v>
      </c>
      <c r="X183" s="5"/>
      <c r="Y183" s="8">
        <f t="shared" si="6"/>
        <v>4.51</v>
      </c>
    </row>
    <row r="184" spans="1:25" ht="15" thickBot="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 t="s">
        <v>77</v>
      </c>
      <c r="L184" s="5"/>
      <c r="M184" s="6">
        <v>43830</v>
      </c>
      <c r="N184" s="5"/>
      <c r="O184" s="5"/>
      <c r="P184" s="5"/>
      <c r="Q184" s="5" t="s">
        <v>225</v>
      </c>
      <c r="R184" s="5"/>
      <c r="S184" s="7"/>
      <c r="T184" s="5"/>
      <c r="U184" s="5" t="s">
        <v>227</v>
      </c>
      <c r="V184" s="5"/>
      <c r="W184" s="10">
        <v>1.05</v>
      </c>
      <c r="X184" s="5"/>
      <c r="Y184" s="10">
        <f t="shared" si="6"/>
        <v>5.56</v>
      </c>
    </row>
    <row r="185" spans="1:25" ht="15" thickBot="1" x14ac:dyDescent="0.35">
      <c r="A185" s="5"/>
      <c r="B185" s="5"/>
      <c r="C185" s="5"/>
      <c r="D185" s="5" t="s">
        <v>70</v>
      </c>
      <c r="E185" s="5"/>
      <c r="F185" s="5"/>
      <c r="G185" s="5"/>
      <c r="H185" s="5"/>
      <c r="I185" s="5"/>
      <c r="J185" s="5"/>
      <c r="K185" s="5"/>
      <c r="L185" s="5"/>
      <c r="M185" s="6"/>
      <c r="N185" s="5"/>
      <c r="O185" s="5"/>
      <c r="P185" s="5"/>
      <c r="Q185" s="5"/>
      <c r="R185" s="5"/>
      <c r="S185" s="5"/>
      <c r="T185" s="5"/>
      <c r="U185" s="5"/>
      <c r="V185" s="5"/>
      <c r="W185" s="11">
        <f>ROUND(SUM(W178:W184),5)</f>
        <v>5.56</v>
      </c>
      <c r="X185" s="5"/>
      <c r="Y185" s="11">
        <f>Y184</f>
        <v>5.56</v>
      </c>
    </row>
    <row r="186" spans="1:25" ht="15" thickBot="1" x14ac:dyDescent="0.35">
      <c r="A186" s="5"/>
      <c r="B186" s="5"/>
      <c r="C186" s="5" t="s">
        <v>71</v>
      </c>
      <c r="D186" s="5"/>
      <c r="E186" s="5"/>
      <c r="F186" s="5"/>
      <c r="G186" s="5"/>
      <c r="H186" s="5"/>
      <c r="I186" s="5"/>
      <c r="J186" s="5"/>
      <c r="K186" s="5"/>
      <c r="L186" s="5"/>
      <c r="M186" s="6"/>
      <c r="N186" s="5"/>
      <c r="O186" s="5"/>
      <c r="P186" s="5"/>
      <c r="Q186" s="5"/>
      <c r="R186" s="5"/>
      <c r="S186" s="5"/>
      <c r="T186" s="5"/>
      <c r="U186" s="5"/>
      <c r="V186" s="5"/>
      <c r="W186" s="11">
        <f>W185</f>
        <v>5.56</v>
      </c>
      <c r="X186" s="5"/>
      <c r="Y186" s="11">
        <f>Y185</f>
        <v>5.56</v>
      </c>
    </row>
    <row r="187" spans="1:25" ht="15" thickBot="1" x14ac:dyDescent="0.35">
      <c r="A187" s="5"/>
      <c r="B187" s="5" t="s">
        <v>72</v>
      </c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6"/>
      <c r="N187" s="5"/>
      <c r="O187" s="5"/>
      <c r="P187" s="5"/>
      <c r="Q187" s="5"/>
      <c r="R187" s="5"/>
      <c r="S187" s="5"/>
      <c r="T187" s="5"/>
      <c r="U187" s="5"/>
      <c r="V187" s="5"/>
      <c r="W187" s="11">
        <f>W186</f>
        <v>5.56</v>
      </c>
      <c r="X187" s="5"/>
      <c r="Y187" s="11">
        <f>Y186</f>
        <v>5.56</v>
      </c>
    </row>
    <row r="188" spans="1:25" s="14" customFormat="1" ht="10.8" thickBot="1" x14ac:dyDescent="0.25">
      <c r="A188" s="2" t="s">
        <v>73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3"/>
      <c r="N188" s="2"/>
      <c r="O188" s="2"/>
      <c r="P188" s="2"/>
      <c r="Q188" s="2"/>
      <c r="R188" s="2"/>
      <c r="S188" s="2"/>
      <c r="T188" s="2"/>
      <c r="U188" s="2"/>
      <c r="V188" s="2"/>
      <c r="W188" s="13">
        <f>ROUND(W175+W187,5)</f>
        <v>28799.64</v>
      </c>
      <c r="X188" s="2"/>
      <c r="Y188" s="13">
        <f>ROUND(Y175+Y187,5)</f>
        <v>28799.64</v>
      </c>
    </row>
    <row r="189" spans="1:25" ht="15" thickTop="1" x14ac:dyDescent="0.3"/>
  </sheetData>
  <pageMargins left="0.7" right="0.7" top="0.75" bottom="0.75" header="0.1" footer="0.3"/>
  <pageSetup scale="43" fitToHeight="0" orientation="portrait" r:id="rId1"/>
  <headerFooter>
    <oddHeader>&amp;L&amp;"Arial,Bold"&amp;8 3:52 PM
&amp;"Arial,Bold"&amp;8 01/29/20
&amp;"Arial,Bold"&amp;8 Accrual Basis&amp;C&amp;"Arial,Bold"&amp;12 Middle Line Road
&amp;"Arial,Bold"&amp;14 Profit &amp;&amp; Loss Detail Report-FY2020
&amp;"Arial,Bold"&amp;10 July through December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Dukes Terri Keetch</dc:creator>
  <cp:lastModifiedBy>Dukes Terri Keetch</cp:lastModifiedBy>
  <cp:lastPrinted>2020-01-30T15:46:38Z</cp:lastPrinted>
  <dcterms:created xsi:type="dcterms:W3CDTF">2020-01-29T20:52:38Z</dcterms:created>
  <dcterms:modified xsi:type="dcterms:W3CDTF">2020-01-30T15:46:44Z</dcterms:modified>
</cp:coreProperties>
</file>