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615" windowHeight="10170" activeTab="1"/>
  </bookViews>
  <sheets>
    <sheet name="710" sheetId="2" r:id="rId1"/>
    <sheet name="751.752" sheetId="1" r:id="rId2"/>
  </sheets>
  <definedNames>
    <definedName name="_xlnm.Print_Area" localSheetId="0">'710'!$A$1:$O$14</definedName>
    <definedName name="_xlnm.Print_Area" localSheetId="1">'751.752'!$A$1:$N$23</definedName>
  </definedNames>
  <calcPr calcId="145621" calcMode="manual"/>
</workbook>
</file>

<file path=xl/calcChain.xml><?xml version="1.0" encoding="utf-8"?>
<calcChain xmlns="http://schemas.openxmlformats.org/spreadsheetml/2006/main">
  <c r="C12" i="1" l="1"/>
  <c r="C13" i="1" s="1"/>
  <c r="C13" i="2" l="1"/>
  <c r="F14" i="2" l="1"/>
  <c r="G14" i="2"/>
  <c r="H14" i="2"/>
  <c r="I14" i="2"/>
  <c r="J14" i="2"/>
  <c r="K14" i="2"/>
  <c r="L14" i="2"/>
  <c r="M13" i="2"/>
  <c r="M14" i="2" s="1"/>
  <c r="L13" i="2"/>
  <c r="N12" i="2"/>
  <c r="N10" i="2"/>
  <c r="N9" i="2"/>
  <c r="N8" i="2"/>
  <c r="N7" i="2"/>
  <c r="N6" i="2"/>
  <c r="N5" i="2"/>
  <c r="K13" i="2"/>
  <c r="J13" i="2"/>
  <c r="I13" i="2"/>
  <c r="H13" i="2"/>
  <c r="G13" i="2"/>
  <c r="F13" i="2"/>
  <c r="E13" i="2"/>
  <c r="E12" i="1"/>
  <c r="L12" i="1"/>
  <c r="L13" i="1" s="1"/>
  <c r="K12" i="1"/>
  <c r="K13" i="1" s="1"/>
  <c r="J12" i="1"/>
  <c r="J13" i="1" s="1"/>
  <c r="I12" i="1"/>
  <c r="I13" i="1" s="1"/>
  <c r="H12" i="1"/>
  <c r="H13" i="1" s="1"/>
  <c r="G12" i="1"/>
  <c r="G13" i="1" s="1"/>
  <c r="F12" i="1"/>
  <c r="F13" i="1" s="1"/>
  <c r="M12" i="1"/>
  <c r="M13" i="1" s="1"/>
  <c r="D8" i="1"/>
  <c r="D9" i="2"/>
  <c r="N13" i="2" l="1"/>
  <c r="N14" i="2" s="1"/>
  <c r="D9" i="1"/>
  <c r="D10" i="2"/>
  <c r="C23" i="1" l="1"/>
  <c r="D23" i="1" s="1"/>
  <c r="D22" i="1"/>
  <c r="D21" i="1"/>
  <c r="E13" i="1"/>
  <c r="D11" i="1"/>
  <c r="D7" i="1"/>
  <c r="D6" i="1"/>
  <c r="D5" i="1"/>
  <c r="D4" i="1"/>
  <c r="D8" i="2"/>
  <c r="D7" i="2"/>
  <c r="D6" i="2"/>
  <c r="D5" i="2"/>
  <c r="D13" i="2" l="1"/>
  <c r="C14" i="2"/>
  <c r="D14" i="2" s="1"/>
  <c r="D13" i="1"/>
  <c r="D12" i="1"/>
  <c r="E23" i="1" l="1"/>
</calcChain>
</file>

<file path=xl/sharedStrings.xml><?xml version="1.0" encoding="utf-8"?>
<sst xmlns="http://schemas.openxmlformats.org/spreadsheetml/2006/main" count="83" uniqueCount="42">
  <si>
    <t>01 - General Fund</t>
  </si>
  <si>
    <t>710 - Retirement of Debt - Principal</t>
  </si>
  <si>
    <t xml:space="preserve">               Engley  Property</t>
  </si>
  <si>
    <t xml:space="preserve">               Landfill Capping</t>
  </si>
  <si>
    <t xml:space="preserve">               Town Hall Addition</t>
  </si>
  <si>
    <t xml:space="preserve">               Middle Line Road Housing</t>
  </si>
  <si>
    <t xml:space="preserve">               Road Paving-2015</t>
  </si>
  <si>
    <t xml:space="preserve">         Total Capital</t>
  </si>
  <si>
    <t xml:space="preserve">      Total Department</t>
  </si>
  <si>
    <t xml:space="preserve">   5913</t>
  </si>
  <si>
    <t xml:space="preserve">   5915</t>
  </si>
  <si>
    <t xml:space="preserve">   5916</t>
  </si>
  <si>
    <t xml:space="preserve">   5920</t>
  </si>
  <si>
    <t xml:space="preserve">   5924</t>
  </si>
  <si>
    <t>YTD Budget - Original</t>
  </si>
  <si>
    <t>JUL22</t>
  </si>
  <si>
    <t>AUG22</t>
  </si>
  <si>
    <t>SEP22</t>
  </si>
  <si>
    <t>OCT22</t>
  </si>
  <si>
    <t>NOV22</t>
  </si>
  <si>
    <t>DEC22</t>
  </si>
  <si>
    <t>FY22 ACTUAL</t>
  </si>
  <si>
    <t>FY22BAL</t>
  </si>
  <si>
    <t>751 - Retirement of Debt - Interest</t>
  </si>
  <si>
    <t>752 - Short Term Interest</t>
  </si>
  <si>
    <t xml:space="preserve">   Expenditures</t>
  </si>
  <si>
    <t xml:space="preserve">               Recording Fees</t>
  </si>
  <si>
    <t xml:space="preserve">               Bond Anticipation</t>
  </si>
  <si>
    <t xml:space="preserve">   5319</t>
  </si>
  <si>
    <t xml:space="preserve">   5911</t>
  </si>
  <si>
    <t>FY23 Budget - Original</t>
  </si>
  <si>
    <t>inc</t>
  </si>
  <si>
    <t>FY22 Budget - Original</t>
  </si>
  <si>
    <t xml:space="preserve">               Pier Connector</t>
  </si>
  <si>
    <t xml:space="preserve">   5922</t>
  </si>
  <si>
    <t xml:space="preserve">         Total Expenses</t>
  </si>
  <si>
    <t>Expenses</t>
  </si>
  <si>
    <t>JAN</t>
  </si>
  <si>
    <t xml:space="preserve">tc phone 2/10 </t>
  </si>
  <si>
    <t xml:space="preserve">      FD/EMS BLDG</t>
  </si>
  <si>
    <t xml:space="preserve">     Chmk HVAC</t>
  </si>
  <si>
    <t>tc phone 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</si>
</sst>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Tahoma"/>
    </font>
    <font>
      <sz val="8"/>
      <name val="Tahoma"/>
      <family val="2"/>
    </font>
    <font>
      <b/>
      <sz val="8"/>
      <name val="Tahoma"/>
      <family val="2"/>
    </font>
    <font>
      <b/>
      <i/>
      <sz val="11"/>
      <name val="Tahoma"/>
      <family val="2"/>
    </font>
    <font>
      <sz val="11"/>
      <name val="Tahoma"/>
      <family val="2"/>
    </font>
    <font>
      <b/>
      <u val="singleAccounting"/>
      <sz val="11"/>
      <name val="Tahoma"/>
      <family val="2"/>
    </font>
    <font>
      <u val="singleAccounting"/>
      <sz val="11"/>
      <name val="Tahoma"/>
      <family val="2"/>
    </font>
    <font>
      <b/>
      <u val="singleAccounting"/>
      <sz val="11"/>
      <color rgb="FFC00000"/>
      <name val="Tahoma"/>
      <family val="2"/>
    </font>
    <font>
      <b/>
      <sz val="11"/>
      <name val="Tahoma"/>
      <family val="2"/>
    </font>
    <font>
      <strike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40" fontId="0" fillId="0" borderId="14" xfId="0" applyNumberFormat="1" applyBorder="1" applyAlignment="1">
      <alignment horizontal="right" wrapText="1"/>
    </xf>
    <xf numFmtId="40" fontId="0" fillId="0" borderId="15" xfId="0" applyNumberFormat="1" applyBorder="1" applyAlignment="1">
      <alignment horizontal="right" wrapText="1"/>
    </xf>
    <xf numFmtId="40" fontId="0" fillId="0" borderId="16" xfId="0" applyNumberFormat="1" applyBorder="1" applyAlignment="1">
      <alignment horizontal="right" wrapText="1"/>
    </xf>
    <xf numFmtId="40" fontId="0" fillId="0" borderId="17" xfId="0" applyNumberFormat="1" applyBorder="1" applyAlignment="1">
      <alignment horizontal="right" wrapText="1"/>
    </xf>
    <xf numFmtId="40" fontId="0" fillId="0" borderId="18" xfId="0" applyNumberFormat="1" applyBorder="1" applyAlignment="1">
      <alignment horizontal="right" wrapText="1"/>
    </xf>
    <xf numFmtId="40" fontId="0" fillId="0" borderId="19" xfId="0" applyNumberFormat="1" applyBorder="1" applyAlignment="1">
      <alignment horizontal="right" wrapText="1"/>
    </xf>
    <xf numFmtId="40" fontId="0" fillId="0" borderId="20" xfId="0" applyNumberFormat="1" applyBorder="1" applyAlignment="1">
      <alignment horizontal="right" wrapText="1"/>
    </xf>
    <xf numFmtId="40" fontId="0" fillId="0" borderId="21" xfId="0" applyNumberFormat="1" applyBorder="1" applyAlignment="1">
      <alignment horizontal="right" wrapText="1"/>
    </xf>
    <xf numFmtId="40" fontId="0" fillId="0" borderId="22" xfId="0" applyNumberFormat="1" applyBorder="1" applyAlignment="1">
      <alignment horizontal="right" wrapText="1"/>
    </xf>
    <xf numFmtId="0" fontId="2" fillId="0" borderId="0" xfId="0" applyFont="1"/>
    <xf numFmtId="0" fontId="0" fillId="0" borderId="22" xfId="0" applyBorder="1" applyAlignment="1">
      <alignment horizontal="left" wrapText="1"/>
    </xf>
    <xf numFmtId="0" fontId="3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40" fontId="5" fillId="2" borderId="22" xfId="0" applyNumberFormat="1" applyFont="1" applyFill="1" applyBorder="1" applyAlignment="1">
      <alignment horizontal="center" wrapText="1"/>
    </xf>
    <xf numFmtId="40" fontId="5" fillId="0" borderId="4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/>
    <xf numFmtId="0" fontId="3" fillId="0" borderId="1" xfId="0" applyNumberFormat="1" applyFont="1" applyBorder="1" applyAlignment="1"/>
    <xf numFmtId="0" fontId="4" fillId="0" borderId="13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40" fontId="4" fillId="0" borderId="14" xfId="0" applyNumberFormat="1" applyFont="1" applyBorder="1" applyAlignment="1">
      <alignment horizontal="right" wrapText="1"/>
    </xf>
    <xf numFmtId="40" fontId="4" fillId="0" borderId="15" xfId="0" applyNumberFormat="1" applyFont="1" applyBorder="1" applyAlignment="1">
      <alignment horizontal="right" wrapText="1"/>
    </xf>
    <xf numFmtId="40" fontId="4" fillId="0" borderId="16" xfId="0" applyNumberFormat="1" applyFont="1" applyBorder="1" applyAlignment="1">
      <alignment horizontal="right" wrapText="1"/>
    </xf>
    <xf numFmtId="40" fontId="4" fillId="0" borderId="17" xfId="0" applyNumberFormat="1" applyFont="1" applyBorder="1" applyAlignment="1">
      <alignment horizontal="right" wrapText="1"/>
    </xf>
    <xf numFmtId="40" fontId="4" fillId="0" borderId="18" xfId="0" applyNumberFormat="1" applyFont="1" applyBorder="1" applyAlignment="1">
      <alignment horizontal="right" wrapText="1"/>
    </xf>
    <xf numFmtId="40" fontId="4" fillId="0" borderId="19" xfId="0" applyNumberFormat="1" applyFont="1" applyBorder="1" applyAlignment="1">
      <alignment horizontal="right" wrapText="1"/>
    </xf>
    <xf numFmtId="40" fontId="4" fillId="0" borderId="20" xfId="0" applyNumberFormat="1" applyFont="1" applyBorder="1" applyAlignment="1">
      <alignment horizontal="right" wrapText="1"/>
    </xf>
    <xf numFmtId="40" fontId="4" fillId="0" borderId="21" xfId="0" applyNumberFormat="1" applyFont="1" applyBorder="1" applyAlignment="1">
      <alignment horizontal="right" wrapText="1"/>
    </xf>
    <xf numFmtId="40" fontId="4" fillId="0" borderId="22" xfId="0" applyNumberFormat="1" applyFont="1" applyBorder="1" applyAlignment="1">
      <alignment horizontal="right" wrapText="1"/>
    </xf>
    <xf numFmtId="0" fontId="4" fillId="0" borderId="0" xfId="0" applyFont="1"/>
    <xf numFmtId="0" fontId="4" fillId="0" borderId="6" xfId="0" applyNumberFormat="1" applyFont="1" applyBorder="1" applyAlignment="1">
      <alignment horizontal="left" vertical="top" wrapText="1"/>
    </xf>
    <xf numFmtId="0" fontId="4" fillId="0" borderId="22" xfId="0" applyNumberFormat="1" applyFont="1" applyBorder="1" applyAlignment="1">
      <alignment horizontal="left" vertical="top" wrapText="1"/>
    </xf>
    <xf numFmtId="40" fontId="4" fillId="0" borderId="8" xfId="0" applyNumberFormat="1" applyFont="1" applyBorder="1" applyAlignment="1">
      <alignment horizontal="right" vertical="top" wrapText="1"/>
    </xf>
    <xf numFmtId="0" fontId="4" fillId="0" borderId="7" xfId="0" applyNumberFormat="1" applyFont="1" applyBorder="1" applyAlignment="1">
      <alignment vertical="top"/>
    </xf>
    <xf numFmtId="40" fontId="4" fillId="3" borderId="22" xfId="0" applyNumberFormat="1" applyFont="1" applyFill="1" applyBorder="1" applyAlignment="1">
      <alignment horizontal="right" vertical="top" wrapText="1"/>
    </xf>
    <xf numFmtId="9" fontId="4" fillId="3" borderId="22" xfId="1" applyNumberFormat="1" applyFont="1" applyFill="1" applyBorder="1" applyAlignment="1">
      <alignment horizontal="center" vertical="top" wrapText="1"/>
    </xf>
    <xf numFmtId="40" fontId="4" fillId="0" borderId="9" xfId="0" applyNumberFormat="1" applyFont="1" applyBorder="1" applyAlignment="1">
      <alignment horizontal="right" vertical="top" wrapText="1"/>
    </xf>
    <xf numFmtId="40" fontId="4" fillId="0" borderId="22" xfId="0" applyNumberFormat="1" applyFont="1" applyBorder="1" applyAlignment="1">
      <alignment horizontal="right" vertical="top" wrapText="1"/>
    </xf>
    <xf numFmtId="40" fontId="6" fillId="0" borderId="10" xfId="0" applyNumberFormat="1" applyFont="1" applyBorder="1" applyAlignment="1">
      <alignment horizontal="right" vertical="top" wrapText="1"/>
    </xf>
    <xf numFmtId="0" fontId="7" fillId="0" borderId="11" xfId="0" applyNumberFormat="1" applyFont="1" applyBorder="1" applyAlignment="1">
      <alignment vertical="top"/>
    </xf>
    <xf numFmtId="0" fontId="8" fillId="0" borderId="6" xfId="0" applyNumberFormat="1" applyFont="1" applyBorder="1" applyAlignment="1">
      <alignment horizontal="left" vertical="top" wrapText="1"/>
    </xf>
    <xf numFmtId="40" fontId="5" fillId="3" borderId="10" xfId="0" applyNumberFormat="1" applyFont="1" applyFill="1" applyBorder="1" applyAlignment="1">
      <alignment horizontal="right" vertical="top" wrapText="1"/>
    </xf>
    <xf numFmtId="40" fontId="5" fillId="0" borderId="10" xfId="0" applyNumberFormat="1" applyFont="1" applyBorder="1" applyAlignment="1">
      <alignment horizontal="right" vertical="top" wrapText="1"/>
    </xf>
    <xf numFmtId="0" fontId="5" fillId="0" borderId="11" xfId="0" applyNumberFormat="1" applyFont="1" applyBorder="1" applyAlignment="1">
      <alignment vertical="top"/>
    </xf>
    <xf numFmtId="40" fontId="8" fillId="3" borderId="22" xfId="0" applyNumberFormat="1" applyFont="1" applyFill="1" applyBorder="1" applyAlignment="1">
      <alignment horizontal="right" vertical="top" wrapText="1"/>
    </xf>
    <xf numFmtId="0" fontId="5" fillId="0" borderId="2" xfId="0" applyNumberFormat="1" applyFont="1" applyBorder="1" applyAlignment="1"/>
    <xf numFmtId="0" fontId="3" fillId="0" borderId="5" xfId="0" applyNumberFormat="1" applyFont="1" applyBorder="1" applyAlignment="1">
      <alignment horizontal="left"/>
    </xf>
    <xf numFmtId="0" fontId="4" fillId="3" borderId="22" xfId="0" applyFont="1" applyFill="1" applyBorder="1" applyAlignment="1">
      <alignment horizontal="left" wrapText="1"/>
    </xf>
    <xf numFmtId="0" fontId="4" fillId="3" borderId="22" xfId="0" applyNumberFormat="1" applyFont="1" applyFill="1" applyBorder="1" applyAlignment="1">
      <alignment horizontal="left" vertical="top" wrapText="1"/>
    </xf>
    <xf numFmtId="40" fontId="4" fillId="0" borderId="10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0" fontId="6" fillId="0" borderId="11" xfId="0" applyNumberFormat="1" applyFont="1" applyBorder="1" applyAlignment="1">
      <alignment vertical="top"/>
    </xf>
    <xf numFmtId="40" fontId="6" fillId="0" borderId="10" xfId="0" applyNumberFormat="1" applyFont="1" applyFill="1" applyBorder="1" applyAlignment="1">
      <alignment horizontal="right" vertical="top" wrapText="1"/>
    </xf>
    <xf numFmtId="40" fontId="4" fillId="4" borderId="22" xfId="0" applyNumberFormat="1" applyFont="1" applyFill="1" applyBorder="1" applyAlignment="1">
      <alignment horizontal="right" vertical="top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left" vertical="top" wrapText="1"/>
    </xf>
    <xf numFmtId="40" fontId="5" fillId="0" borderId="4" xfId="0" quotePrefix="1" applyNumberFormat="1" applyFont="1" applyBorder="1" applyAlignment="1">
      <alignment horizontal="center" wrapText="1"/>
    </xf>
    <xf numFmtId="0" fontId="4" fillId="0" borderId="22" xfId="0" applyNumberFormat="1" applyFont="1" applyBorder="1" applyAlignment="1">
      <alignment vertical="top"/>
    </xf>
    <xf numFmtId="0" fontId="4" fillId="4" borderId="22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  <xf numFmtId="0" fontId="9" fillId="0" borderId="6" xfId="0" quotePrefix="1" applyNumberFormat="1" applyFont="1" applyBorder="1" applyAlignment="1">
      <alignment horizontal="left" vertical="top" wrapText="1"/>
    </xf>
    <xf numFmtId="40" fontId="9" fillId="3" borderId="22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C13" sqref="C13"/>
    </sheetView>
  </sheetViews>
  <sheetFormatPr defaultRowHeight="10.5" x14ac:dyDescent="0.15"/>
  <cols>
    <col min="1" max="1" width="43.5" style="1" customWidth="1"/>
    <col min="2" max="2" width="9" style="2" bestFit="1" customWidth="1"/>
    <col min="3" max="3" width="21.6640625" style="13" customWidth="1"/>
    <col min="4" max="4" width="8.5" style="13" customWidth="1"/>
    <col min="5" max="5" width="20.1640625" style="3" customWidth="1"/>
    <col min="6" max="6" width="11.83203125" style="4" customWidth="1"/>
    <col min="7" max="7" width="17.33203125" style="5" bestFit="1" customWidth="1"/>
    <col min="8" max="8" width="9.6640625" style="6" bestFit="1" customWidth="1"/>
    <col min="9" max="9" width="10" style="7" bestFit="1" customWidth="1"/>
    <col min="10" max="10" width="17.33203125" style="8" bestFit="1" customWidth="1"/>
    <col min="11" max="11" width="11.6640625" style="9" customWidth="1"/>
    <col min="12" max="12" width="17.33203125" style="9" bestFit="1" customWidth="1"/>
    <col min="13" max="13" width="17.6640625" style="10" customWidth="1"/>
    <col min="14" max="14" width="13" style="11" bestFit="1" customWidth="1"/>
    <col min="15" max="15" width="16.1640625" customWidth="1"/>
  </cols>
  <sheetData>
    <row r="1" spans="1:15" ht="33" x14ac:dyDescent="0.35">
      <c r="A1" s="14" t="s">
        <v>0</v>
      </c>
      <c r="B1" s="15"/>
      <c r="C1" s="16" t="s">
        <v>30</v>
      </c>
      <c r="D1" s="16" t="s">
        <v>31</v>
      </c>
      <c r="E1" s="17" t="s">
        <v>32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19</v>
      </c>
      <c r="K1" s="17" t="s">
        <v>20</v>
      </c>
      <c r="L1" s="59" t="s">
        <v>37</v>
      </c>
      <c r="M1" s="17" t="s">
        <v>21</v>
      </c>
      <c r="N1" s="17" t="s">
        <v>22</v>
      </c>
      <c r="O1" s="18"/>
    </row>
    <row r="2" spans="1:15" ht="14.25" x14ac:dyDescent="0.2">
      <c r="A2" s="19" t="s">
        <v>1</v>
      </c>
      <c r="B2" s="20"/>
      <c r="C2" s="21"/>
      <c r="D2" s="21"/>
      <c r="E2" s="22"/>
      <c r="F2" s="23"/>
      <c r="G2" s="24"/>
      <c r="H2" s="25"/>
      <c r="I2" s="26"/>
      <c r="J2" s="27"/>
      <c r="K2" s="28"/>
      <c r="L2" s="28"/>
      <c r="M2" s="29"/>
      <c r="N2" s="30"/>
      <c r="O2" s="31"/>
    </row>
    <row r="3" spans="1:15" ht="12.75" customHeight="1" x14ac:dyDescent="0.15">
      <c r="A3" s="32"/>
      <c r="B3" s="32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5" ht="12.75" customHeight="1" x14ac:dyDescent="0.15">
      <c r="A4" s="32" t="s">
        <v>36</v>
      </c>
      <c r="B4" s="32"/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ht="12.75" customHeight="1" x14ac:dyDescent="0.15">
      <c r="A5" s="32" t="s">
        <v>2</v>
      </c>
      <c r="B5" s="32" t="s">
        <v>9</v>
      </c>
      <c r="C5" s="36">
        <v>9259.26</v>
      </c>
      <c r="D5" s="37">
        <f t="shared" ref="D5:D14" si="0">(C5-E5)/E5</f>
        <v>-3.8461498520711492E-2</v>
      </c>
      <c r="E5" s="38">
        <v>9629.6299999999992</v>
      </c>
      <c r="F5" s="38">
        <v>0</v>
      </c>
      <c r="G5" s="38">
        <v>0</v>
      </c>
      <c r="H5" s="38">
        <v>0</v>
      </c>
      <c r="I5" s="38">
        <v>0</v>
      </c>
      <c r="J5" s="38">
        <v>9629.6299999999992</v>
      </c>
      <c r="K5" s="38">
        <v>0</v>
      </c>
      <c r="L5" s="38">
        <v>0</v>
      </c>
      <c r="M5" s="38">
        <v>9629.6299999999992</v>
      </c>
      <c r="N5" s="38">
        <f>E5-M5</f>
        <v>0</v>
      </c>
      <c r="O5" s="35"/>
    </row>
    <row r="6" spans="1:15" ht="12.75" customHeight="1" x14ac:dyDescent="0.15">
      <c r="A6" s="32" t="s">
        <v>3</v>
      </c>
      <c r="B6" s="32" t="s">
        <v>10</v>
      </c>
      <c r="C6" s="36">
        <v>41666.67</v>
      </c>
      <c r="D6" s="37">
        <f t="shared" si="0"/>
        <v>-3.8461387573952968E-2</v>
      </c>
      <c r="E6" s="38">
        <v>43333.33</v>
      </c>
      <c r="F6" s="38">
        <v>0</v>
      </c>
      <c r="G6" s="38">
        <v>0</v>
      </c>
      <c r="H6" s="38">
        <v>0</v>
      </c>
      <c r="I6" s="38">
        <v>0</v>
      </c>
      <c r="J6" s="38">
        <v>43333.33</v>
      </c>
      <c r="K6" s="38">
        <v>0</v>
      </c>
      <c r="L6" s="38">
        <v>0</v>
      </c>
      <c r="M6" s="38">
        <v>43333.33</v>
      </c>
      <c r="N6" s="38">
        <f t="shared" ref="N6:N12" si="1">E6-M6</f>
        <v>0</v>
      </c>
      <c r="O6" s="35"/>
    </row>
    <row r="7" spans="1:15" ht="12.75" customHeight="1" x14ac:dyDescent="0.15">
      <c r="A7" s="32" t="s">
        <v>4</v>
      </c>
      <c r="B7" s="32" t="s">
        <v>11</v>
      </c>
      <c r="C7" s="36">
        <v>74074.070000000007</v>
      </c>
      <c r="D7" s="37">
        <f t="shared" si="0"/>
        <v>-3.8461628328398736E-2</v>
      </c>
      <c r="E7" s="38">
        <v>77037.039999999994</v>
      </c>
      <c r="F7" s="38">
        <v>0</v>
      </c>
      <c r="G7" s="38">
        <v>0</v>
      </c>
      <c r="H7" s="38">
        <v>0</v>
      </c>
      <c r="I7" s="38">
        <v>0</v>
      </c>
      <c r="J7" s="38">
        <v>77037.039999999994</v>
      </c>
      <c r="K7" s="38">
        <v>0</v>
      </c>
      <c r="L7" s="38">
        <v>0</v>
      </c>
      <c r="M7" s="38">
        <v>77037.039999999994</v>
      </c>
      <c r="N7" s="38">
        <f t="shared" si="1"/>
        <v>0</v>
      </c>
      <c r="O7" s="35"/>
    </row>
    <row r="8" spans="1:15" ht="14.25" x14ac:dyDescent="0.15">
      <c r="A8" s="32" t="s">
        <v>5</v>
      </c>
      <c r="B8" s="32" t="s">
        <v>12</v>
      </c>
      <c r="C8" s="36">
        <v>100000</v>
      </c>
      <c r="D8" s="37">
        <f t="shared" si="0"/>
        <v>0</v>
      </c>
      <c r="E8" s="38">
        <v>100000</v>
      </c>
      <c r="F8" s="38">
        <v>0</v>
      </c>
      <c r="G8" s="38">
        <v>100000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100000</v>
      </c>
      <c r="N8" s="38">
        <f t="shared" si="1"/>
        <v>0</v>
      </c>
      <c r="O8" s="35"/>
    </row>
    <row r="9" spans="1:15" ht="12.75" customHeight="1" x14ac:dyDescent="0.15">
      <c r="A9" s="62" t="s">
        <v>33</v>
      </c>
      <c r="B9" s="63" t="s">
        <v>34</v>
      </c>
      <c r="C9" s="64"/>
      <c r="D9" s="37">
        <f t="shared" si="0"/>
        <v>-1</v>
      </c>
      <c r="E9" s="39">
        <v>130000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130000</v>
      </c>
      <c r="M9" s="39">
        <v>130000</v>
      </c>
      <c r="N9" s="38">
        <f t="shared" si="1"/>
        <v>0</v>
      </c>
      <c r="O9" s="35"/>
    </row>
    <row r="10" spans="1:15" ht="12.75" customHeight="1" x14ac:dyDescent="0.15">
      <c r="A10" s="32" t="s">
        <v>6</v>
      </c>
      <c r="B10" s="32" t="s">
        <v>13</v>
      </c>
      <c r="C10" s="36">
        <v>75000</v>
      </c>
      <c r="D10" s="37">
        <f t="shared" ref="D10" si="2">(C10-E10)/E10</f>
        <v>0</v>
      </c>
      <c r="E10" s="39">
        <v>75000</v>
      </c>
      <c r="F10" s="39">
        <v>0</v>
      </c>
      <c r="G10" s="39">
        <v>0</v>
      </c>
      <c r="H10" s="39">
        <v>0</v>
      </c>
      <c r="I10" s="39">
        <v>0</v>
      </c>
      <c r="J10" s="39">
        <v>75000</v>
      </c>
      <c r="K10" s="39">
        <v>0</v>
      </c>
      <c r="L10" s="39">
        <v>0</v>
      </c>
      <c r="M10" s="39">
        <v>75000</v>
      </c>
      <c r="N10" s="38">
        <f t="shared" si="1"/>
        <v>0</v>
      </c>
      <c r="O10" s="35"/>
    </row>
    <row r="11" spans="1:15" ht="12.75" customHeight="1" x14ac:dyDescent="0.15">
      <c r="A11" s="57" t="s">
        <v>39</v>
      </c>
      <c r="B11" s="61"/>
      <c r="C11" s="56">
        <v>425000</v>
      </c>
      <c r="D11" s="37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60"/>
    </row>
    <row r="12" spans="1:15" ht="12.75" customHeight="1" x14ac:dyDescent="0.15">
      <c r="A12" s="57" t="s">
        <v>40</v>
      </c>
      <c r="B12" s="58"/>
      <c r="C12" s="56">
        <v>90000</v>
      </c>
      <c r="D12" s="37"/>
      <c r="E12" s="40"/>
      <c r="F12" s="40"/>
      <c r="G12" s="40"/>
      <c r="H12" s="40"/>
      <c r="I12" s="40"/>
      <c r="J12" s="40"/>
      <c r="K12" s="40"/>
      <c r="L12" s="40"/>
      <c r="M12" s="40"/>
      <c r="N12" s="38">
        <f t="shared" si="1"/>
        <v>0</v>
      </c>
      <c r="O12" s="41" t="s">
        <v>38</v>
      </c>
    </row>
    <row r="13" spans="1:15" s="12" customFormat="1" ht="16.5" x14ac:dyDescent="0.15">
      <c r="A13" s="42" t="s">
        <v>35</v>
      </c>
      <c r="B13" s="42"/>
      <c r="C13" s="43">
        <f>SUM(C5:C12)</f>
        <v>815000</v>
      </c>
      <c r="D13" s="37">
        <f t="shared" si="0"/>
        <v>0.87356321839080464</v>
      </c>
      <c r="E13" s="44">
        <f>SUM(E5:E12)</f>
        <v>435000</v>
      </c>
      <c r="F13" s="44">
        <f t="shared" ref="F13:N13" si="3">SUM(F5:F12)</f>
        <v>0</v>
      </c>
      <c r="G13" s="44">
        <f t="shared" si="3"/>
        <v>100000</v>
      </c>
      <c r="H13" s="44">
        <f t="shared" si="3"/>
        <v>0</v>
      </c>
      <c r="I13" s="44">
        <f t="shared" si="3"/>
        <v>0</v>
      </c>
      <c r="J13" s="44">
        <f t="shared" si="3"/>
        <v>205000</v>
      </c>
      <c r="K13" s="44">
        <f t="shared" si="3"/>
        <v>0</v>
      </c>
      <c r="L13" s="44">
        <f t="shared" si="3"/>
        <v>130000</v>
      </c>
      <c r="M13" s="44">
        <f t="shared" si="3"/>
        <v>435000</v>
      </c>
      <c r="N13" s="44">
        <f t="shared" si="3"/>
        <v>0</v>
      </c>
      <c r="O13" s="45"/>
    </row>
    <row r="14" spans="1:15" s="12" customFormat="1" ht="16.5" x14ac:dyDescent="0.35">
      <c r="A14" s="42" t="s">
        <v>8</v>
      </c>
      <c r="B14" s="42"/>
      <c r="C14" s="46">
        <f>C13</f>
        <v>815000</v>
      </c>
      <c r="D14" s="37">
        <f t="shared" si="0"/>
        <v>0.87356321839080464</v>
      </c>
      <c r="E14" s="44">
        <v>435000</v>
      </c>
      <c r="F14" s="44">
        <f t="shared" ref="F14:N14" si="4">F13</f>
        <v>0</v>
      </c>
      <c r="G14" s="44">
        <f t="shared" si="4"/>
        <v>100000</v>
      </c>
      <c r="H14" s="44">
        <f t="shared" si="4"/>
        <v>0</v>
      </c>
      <c r="I14" s="44">
        <f t="shared" si="4"/>
        <v>0</v>
      </c>
      <c r="J14" s="44">
        <f t="shared" si="4"/>
        <v>205000</v>
      </c>
      <c r="K14" s="44">
        <f t="shared" si="4"/>
        <v>0</v>
      </c>
      <c r="L14" s="44">
        <f t="shared" si="4"/>
        <v>130000</v>
      </c>
      <c r="M14" s="44">
        <f t="shared" si="4"/>
        <v>435000</v>
      </c>
      <c r="N14" s="44">
        <f t="shared" si="4"/>
        <v>0</v>
      </c>
      <c r="O14" s="47"/>
    </row>
  </sheetData>
  <pageMargins left="0.7" right="0.7" top="1" bottom="0.75" header="0.5" footer="0.5"/>
  <pageSetup paperSize="5" scale="83" orientation="landscape" r:id="rId1"/>
  <headerFooter>
    <oddHeader>&amp;"B"&amp;8&amp;"Tahoma"Town of Chilmark&amp;"B"
&amp;8&amp;"Tahoma"Budget to Actual
&amp;8&amp;"Tahoma"From 7/1/2021 Through 12/31/2021</oddHeader>
    <oddFooter>&amp;R&amp;6&amp;"Tahoma"Page: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/>
  </sheetViews>
  <sheetFormatPr defaultRowHeight="10.5" x14ac:dyDescent="0.15"/>
  <cols>
    <col min="1" max="1" width="46.6640625" style="1" customWidth="1"/>
    <col min="2" max="2" width="9" style="2" bestFit="1" customWidth="1"/>
    <col min="3" max="3" width="17.6640625" style="13" customWidth="1"/>
    <col min="4" max="4" width="10.5" style="13" customWidth="1"/>
    <col min="5" max="5" width="17.83203125" style="3" customWidth="1"/>
    <col min="6" max="6" width="15.33203125" style="4" customWidth="1"/>
    <col min="7" max="7" width="15.33203125" style="5" customWidth="1"/>
    <col min="8" max="8" width="15.33203125" style="6" customWidth="1"/>
    <col min="9" max="9" width="15.33203125" style="7" customWidth="1"/>
    <col min="10" max="10" width="15.33203125" style="8" customWidth="1"/>
    <col min="11" max="11" width="16.6640625" style="9" customWidth="1"/>
    <col min="12" max="12" width="16.1640625" style="10" customWidth="1"/>
    <col min="13" max="13" width="16.1640625" style="11" customWidth="1"/>
    <col min="14" max="14" width="16.1640625" customWidth="1"/>
  </cols>
  <sheetData>
    <row r="1" spans="1:14" ht="33" x14ac:dyDescent="0.35">
      <c r="A1" s="14" t="s">
        <v>0</v>
      </c>
      <c r="B1" s="15"/>
      <c r="C1" s="16" t="s">
        <v>30</v>
      </c>
      <c r="D1" s="16" t="s">
        <v>31</v>
      </c>
      <c r="E1" s="17" t="s">
        <v>32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19</v>
      </c>
      <c r="K1" s="17" t="s">
        <v>20</v>
      </c>
      <c r="L1" s="17" t="s">
        <v>21</v>
      </c>
      <c r="M1" s="17" t="s">
        <v>22</v>
      </c>
      <c r="N1" s="18"/>
    </row>
    <row r="2" spans="1:14" ht="14.25" x14ac:dyDescent="0.2">
      <c r="A2" s="48" t="s">
        <v>23</v>
      </c>
      <c r="B2" s="20"/>
      <c r="C2" s="49"/>
      <c r="D2" s="49"/>
      <c r="E2" s="22"/>
      <c r="F2" s="23"/>
      <c r="G2" s="24"/>
      <c r="H2" s="25"/>
      <c r="I2" s="26"/>
      <c r="J2" s="27"/>
      <c r="K2" s="28"/>
      <c r="L2" s="29"/>
      <c r="M2" s="30"/>
      <c r="N2" s="31"/>
    </row>
    <row r="3" spans="1:14" ht="12.75" customHeight="1" x14ac:dyDescent="0.15">
      <c r="A3" s="32" t="s">
        <v>25</v>
      </c>
      <c r="B3" s="32"/>
      <c r="C3" s="50"/>
      <c r="D3" s="50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ht="12.75" customHeight="1" x14ac:dyDescent="0.15">
      <c r="A4" s="32" t="s">
        <v>2</v>
      </c>
      <c r="B4" s="32" t="s">
        <v>9</v>
      </c>
      <c r="C4" s="36">
        <v>92.59</v>
      </c>
      <c r="D4" s="37">
        <f t="shared" ref="D4:D13" si="0">(C4-E4)/E4</f>
        <v>-0.67106011084268868</v>
      </c>
      <c r="E4" s="38">
        <v>281.48</v>
      </c>
      <c r="F4" s="38">
        <v>0</v>
      </c>
      <c r="G4" s="38">
        <v>0</v>
      </c>
      <c r="H4" s="38">
        <v>0</v>
      </c>
      <c r="I4" s="38">
        <v>0</v>
      </c>
      <c r="J4" s="38">
        <v>188.89</v>
      </c>
      <c r="K4" s="38">
        <v>0</v>
      </c>
      <c r="L4" s="38">
        <v>188.89</v>
      </c>
      <c r="M4" s="38">
        <v>92.59</v>
      </c>
      <c r="N4" s="35"/>
    </row>
    <row r="5" spans="1:14" ht="12.75" customHeight="1" x14ac:dyDescent="0.15">
      <c r="A5" s="32" t="s">
        <v>3</v>
      </c>
      <c r="B5" s="32" t="s">
        <v>10</v>
      </c>
      <c r="C5" s="36">
        <v>416.67</v>
      </c>
      <c r="D5" s="37">
        <f t="shared" si="0"/>
        <v>-0.67105086565561667</v>
      </c>
      <c r="E5" s="38">
        <v>1266.67</v>
      </c>
      <c r="F5" s="38">
        <v>0</v>
      </c>
      <c r="G5" s="38">
        <v>0</v>
      </c>
      <c r="H5" s="38">
        <v>0</v>
      </c>
      <c r="I5" s="38">
        <v>0</v>
      </c>
      <c r="J5" s="38">
        <v>850</v>
      </c>
      <c r="K5" s="38">
        <v>0</v>
      </c>
      <c r="L5" s="38">
        <v>850</v>
      </c>
      <c r="M5" s="38">
        <v>416.67</v>
      </c>
      <c r="N5" s="35"/>
    </row>
    <row r="6" spans="1:14" ht="12.75" customHeight="1" x14ac:dyDescent="0.15">
      <c r="A6" s="32" t="s">
        <v>4</v>
      </c>
      <c r="B6" s="32" t="s">
        <v>11</v>
      </c>
      <c r="C6" s="36">
        <v>740.74</v>
      </c>
      <c r="D6" s="37">
        <f t="shared" si="0"/>
        <v>-0.67105269001043588</v>
      </c>
      <c r="E6" s="38">
        <v>2251.85</v>
      </c>
      <c r="F6" s="38">
        <v>0</v>
      </c>
      <c r="G6" s="38">
        <v>0</v>
      </c>
      <c r="H6" s="38">
        <v>0</v>
      </c>
      <c r="I6" s="38">
        <v>0</v>
      </c>
      <c r="J6" s="38">
        <v>1511.11</v>
      </c>
      <c r="K6" s="38">
        <v>0</v>
      </c>
      <c r="L6" s="38">
        <v>1511.11</v>
      </c>
      <c r="M6" s="38">
        <v>740.74</v>
      </c>
      <c r="N6" s="35"/>
    </row>
    <row r="7" spans="1:14" ht="14.25" x14ac:dyDescent="0.15">
      <c r="A7" s="32" t="s">
        <v>5</v>
      </c>
      <c r="B7" s="32" t="s">
        <v>12</v>
      </c>
      <c r="C7" s="36">
        <v>7500</v>
      </c>
      <c r="D7" s="37">
        <f t="shared" si="0"/>
        <v>-0.2857142857142857</v>
      </c>
      <c r="E7" s="38">
        <v>10500</v>
      </c>
      <c r="F7" s="38">
        <v>0</v>
      </c>
      <c r="G7" s="38">
        <v>6000</v>
      </c>
      <c r="H7" s="38">
        <v>0</v>
      </c>
      <c r="I7" s="38">
        <v>0</v>
      </c>
      <c r="J7" s="38">
        <v>0</v>
      </c>
      <c r="K7" s="38">
        <v>0</v>
      </c>
      <c r="L7" s="38">
        <v>6000</v>
      </c>
      <c r="M7" s="38">
        <v>4500</v>
      </c>
      <c r="N7" s="35"/>
    </row>
    <row r="8" spans="1:14" ht="12.75" customHeight="1" x14ac:dyDescent="0.15">
      <c r="A8" s="62" t="s">
        <v>33</v>
      </c>
      <c r="B8" s="63" t="s">
        <v>34</v>
      </c>
      <c r="C8" s="36"/>
      <c r="D8" s="37">
        <f t="shared" si="0"/>
        <v>-1</v>
      </c>
      <c r="E8" s="39">
        <v>2600</v>
      </c>
      <c r="F8" s="39">
        <v>0</v>
      </c>
      <c r="G8" s="39">
        <v>1300</v>
      </c>
      <c r="H8" s="39">
        <v>0</v>
      </c>
      <c r="I8" s="39">
        <v>0</v>
      </c>
      <c r="J8" s="39">
        <v>0</v>
      </c>
      <c r="K8" s="39">
        <v>0</v>
      </c>
      <c r="L8" s="39">
        <v>1300</v>
      </c>
      <c r="M8" s="39">
        <v>1300</v>
      </c>
      <c r="N8" s="35"/>
    </row>
    <row r="9" spans="1:14" ht="12.75" customHeight="1" x14ac:dyDescent="0.15">
      <c r="A9" s="32" t="s">
        <v>6</v>
      </c>
      <c r="B9" s="32" t="s">
        <v>13</v>
      </c>
      <c r="C9" s="36">
        <v>750</v>
      </c>
      <c r="D9" s="37">
        <f t="shared" ref="D9" si="1">(C9-E9)/E9</f>
        <v>-0.66666666666666663</v>
      </c>
      <c r="E9" s="51">
        <v>2250</v>
      </c>
      <c r="F9" s="51">
        <v>0</v>
      </c>
      <c r="G9" s="51">
        <v>0</v>
      </c>
      <c r="H9" s="51">
        <v>0</v>
      </c>
      <c r="I9" s="51">
        <v>0</v>
      </c>
      <c r="J9" s="51">
        <v>1500</v>
      </c>
      <c r="K9" s="51">
        <v>0</v>
      </c>
      <c r="L9" s="51">
        <v>1500</v>
      </c>
      <c r="M9" s="51">
        <v>750</v>
      </c>
      <c r="N9" s="35"/>
    </row>
    <row r="10" spans="1:14" ht="12.75" customHeight="1" x14ac:dyDescent="0.15">
      <c r="A10" s="57" t="s">
        <v>39</v>
      </c>
      <c r="B10" s="61"/>
      <c r="C10" s="56">
        <v>271450</v>
      </c>
      <c r="D10" s="37"/>
      <c r="E10" s="39"/>
      <c r="F10" s="39"/>
      <c r="G10" s="39"/>
      <c r="H10" s="39"/>
      <c r="I10" s="39"/>
      <c r="J10" s="39"/>
      <c r="K10" s="39"/>
      <c r="L10" s="39"/>
      <c r="M10" s="39"/>
      <c r="N10" s="60"/>
    </row>
    <row r="11" spans="1:14" ht="12.75" customHeight="1" x14ac:dyDescent="0.15">
      <c r="A11" s="57" t="s">
        <v>40</v>
      </c>
      <c r="B11" s="58"/>
      <c r="C11" s="56">
        <v>37088</v>
      </c>
      <c r="D11" s="37" t="e">
        <f t="shared" si="0"/>
        <v>#DIV/0!</v>
      </c>
      <c r="E11" s="40"/>
      <c r="F11" s="40"/>
      <c r="G11" s="40"/>
      <c r="H11" s="40"/>
      <c r="I11" s="40"/>
      <c r="J11" s="40"/>
      <c r="K11" s="40"/>
      <c r="L11" s="40"/>
      <c r="M11" s="40"/>
      <c r="N11" s="41" t="s">
        <v>41</v>
      </c>
    </row>
    <row r="12" spans="1:14" s="12" customFormat="1" ht="12.75" customHeight="1" x14ac:dyDescent="0.15">
      <c r="A12" s="42" t="s">
        <v>7</v>
      </c>
      <c r="B12" s="42"/>
      <c r="C12" s="43">
        <f>SUM(C4:C11)</f>
        <v>318038</v>
      </c>
      <c r="D12" s="37">
        <f t="shared" si="0"/>
        <v>15.607728459530026</v>
      </c>
      <c r="E12" s="44">
        <f>SUM(E4:E11)</f>
        <v>19150</v>
      </c>
      <c r="F12" s="44">
        <f t="shared" ref="F12:L12" si="2">SUM(F4:F11)</f>
        <v>0</v>
      </c>
      <c r="G12" s="44">
        <f t="shared" si="2"/>
        <v>7300</v>
      </c>
      <c r="H12" s="44">
        <f t="shared" si="2"/>
        <v>0</v>
      </c>
      <c r="I12" s="44">
        <f t="shared" si="2"/>
        <v>0</v>
      </c>
      <c r="J12" s="44">
        <f t="shared" si="2"/>
        <v>4050</v>
      </c>
      <c r="K12" s="44">
        <f t="shared" si="2"/>
        <v>0</v>
      </c>
      <c r="L12" s="44">
        <f t="shared" si="2"/>
        <v>11350</v>
      </c>
      <c r="M12" s="44">
        <f>SUM(M4:M11)</f>
        <v>7800</v>
      </c>
      <c r="N12" s="45"/>
    </row>
    <row r="13" spans="1:14" s="12" customFormat="1" ht="16.5" x14ac:dyDescent="0.35">
      <c r="A13" s="42" t="s">
        <v>8</v>
      </c>
      <c r="B13" s="42"/>
      <c r="C13" s="43">
        <f>C12</f>
        <v>318038</v>
      </c>
      <c r="D13" s="37">
        <f t="shared" si="0"/>
        <v>15.607728459530026</v>
      </c>
      <c r="E13" s="44">
        <f>E12</f>
        <v>19150</v>
      </c>
      <c r="F13" s="44">
        <f t="shared" ref="F13:L13" si="3">F12</f>
        <v>0</v>
      </c>
      <c r="G13" s="44">
        <f t="shared" si="3"/>
        <v>7300</v>
      </c>
      <c r="H13" s="44">
        <f t="shared" si="3"/>
        <v>0</v>
      </c>
      <c r="I13" s="44">
        <f t="shared" si="3"/>
        <v>0</v>
      </c>
      <c r="J13" s="44">
        <f t="shared" si="3"/>
        <v>4050</v>
      </c>
      <c r="K13" s="44">
        <f t="shared" si="3"/>
        <v>0</v>
      </c>
      <c r="L13" s="44">
        <f t="shared" si="3"/>
        <v>11350</v>
      </c>
      <c r="M13" s="44">
        <f>M12</f>
        <v>7800</v>
      </c>
      <c r="N13" s="47"/>
    </row>
    <row r="14" spans="1:14" ht="14.25" x14ac:dyDescent="0.2">
      <c r="A14" s="52"/>
      <c r="B14" s="20"/>
      <c r="C14" s="21"/>
      <c r="D14" s="21"/>
      <c r="E14" s="22"/>
      <c r="F14" s="23"/>
      <c r="G14" s="24"/>
      <c r="H14" s="25"/>
      <c r="I14" s="26"/>
      <c r="J14" s="27"/>
      <c r="K14" s="28"/>
      <c r="L14" s="29"/>
      <c r="M14" s="30"/>
      <c r="N14" s="31"/>
    </row>
    <row r="15" spans="1:14" ht="14.25" x14ac:dyDescent="0.2">
      <c r="A15" s="52"/>
      <c r="B15" s="20"/>
      <c r="C15" s="21"/>
      <c r="D15" s="21"/>
      <c r="E15" s="22"/>
      <c r="F15" s="23"/>
      <c r="G15" s="24"/>
      <c r="H15" s="25"/>
      <c r="I15" s="26"/>
      <c r="J15" s="27"/>
      <c r="K15" s="28"/>
      <c r="L15" s="29"/>
      <c r="M15" s="30"/>
      <c r="N15" s="31"/>
    </row>
    <row r="16" spans="1:14" ht="14.25" x14ac:dyDescent="0.2">
      <c r="A16" s="52"/>
      <c r="B16" s="20"/>
      <c r="C16" s="21"/>
      <c r="D16" s="21"/>
      <c r="E16" s="22"/>
      <c r="F16" s="23"/>
      <c r="G16" s="24"/>
      <c r="H16" s="25"/>
      <c r="I16" s="26"/>
      <c r="J16" s="27"/>
      <c r="K16" s="28"/>
      <c r="L16" s="29"/>
      <c r="M16" s="30"/>
      <c r="N16" s="31"/>
    </row>
    <row r="17" spans="1:14" ht="33" x14ac:dyDescent="0.35">
      <c r="A17" s="53" t="s">
        <v>0</v>
      </c>
      <c r="B17" s="15"/>
      <c r="C17" s="16" t="s">
        <v>30</v>
      </c>
      <c r="D17" s="16" t="s">
        <v>31</v>
      </c>
      <c r="E17" s="17" t="s">
        <v>14</v>
      </c>
      <c r="F17" s="17" t="s">
        <v>15</v>
      </c>
      <c r="G17" s="17" t="s">
        <v>16</v>
      </c>
      <c r="H17" s="17" t="s">
        <v>17</v>
      </c>
      <c r="I17" s="17" t="s">
        <v>18</v>
      </c>
      <c r="J17" s="17" t="s">
        <v>19</v>
      </c>
      <c r="K17" s="17" t="s">
        <v>20</v>
      </c>
      <c r="L17" s="17" t="s">
        <v>21</v>
      </c>
      <c r="M17" s="17" t="s">
        <v>22</v>
      </c>
      <c r="N17" s="18"/>
    </row>
    <row r="18" spans="1:14" ht="14.25" x14ac:dyDescent="0.2">
      <c r="A18" s="53" t="s">
        <v>24</v>
      </c>
      <c r="B18" s="20"/>
      <c r="C18" s="49"/>
      <c r="D18" s="49"/>
      <c r="E18" s="22"/>
      <c r="F18" s="23"/>
      <c r="G18" s="24"/>
      <c r="H18" s="25"/>
      <c r="I18" s="26"/>
      <c r="J18" s="27"/>
      <c r="K18" s="28"/>
      <c r="L18" s="29"/>
      <c r="M18" s="30"/>
      <c r="N18" s="31"/>
    </row>
    <row r="19" spans="1:14" ht="12.75" customHeight="1" x14ac:dyDescent="0.15">
      <c r="A19" s="32"/>
      <c r="B19" s="32"/>
      <c r="C19" s="50"/>
      <c r="D19" s="50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1:14" ht="12.75" customHeight="1" x14ac:dyDescent="0.15">
      <c r="A20" s="32" t="s">
        <v>25</v>
      </c>
      <c r="B20" s="32"/>
      <c r="C20" s="50"/>
      <c r="D20" s="50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1:14" ht="12.75" customHeight="1" x14ac:dyDescent="0.15">
      <c r="A21" s="32" t="s">
        <v>26</v>
      </c>
      <c r="B21" s="32" t="s">
        <v>28</v>
      </c>
      <c r="C21" s="36">
        <v>500</v>
      </c>
      <c r="D21" s="37">
        <f t="shared" ref="D21:D23" si="4">(C21-E21)/E21</f>
        <v>0</v>
      </c>
      <c r="E21" s="40">
        <v>500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500</v>
      </c>
      <c r="N21" s="54"/>
    </row>
    <row r="22" spans="1:14" ht="12.75" customHeight="1" x14ac:dyDescent="0.15">
      <c r="A22" s="32" t="s">
        <v>27</v>
      </c>
      <c r="B22" s="32" t="s">
        <v>29</v>
      </c>
      <c r="C22" s="36"/>
      <c r="D22" s="37">
        <f t="shared" si="4"/>
        <v>-1</v>
      </c>
      <c r="E22" s="55">
        <v>23100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23100</v>
      </c>
      <c r="N22" s="41" t="s">
        <v>41</v>
      </c>
    </row>
    <row r="23" spans="1:14" s="12" customFormat="1" ht="16.5" x14ac:dyDescent="0.35">
      <c r="A23" s="42" t="s">
        <v>8</v>
      </c>
      <c r="B23" s="42"/>
      <c r="C23" s="43">
        <f>SUM(C21:C22)</f>
        <v>500</v>
      </c>
      <c r="D23" s="37">
        <f t="shared" si="4"/>
        <v>-0.97881355932203384</v>
      </c>
      <c r="E23" s="44">
        <f>SUM(E21:E22)</f>
        <v>23600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23600</v>
      </c>
      <c r="N23" s="47"/>
    </row>
  </sheetData>
  <pageMargins left="0.7" right="0.7" top="1" bottom="0.75" header="0.5" footer="0.5"/>
  <pageSetup paperSize="5" scale="83" orientation="landscape" r:id="rId1"/>
  <headerFooter>
    <oddHeader>&amp;"B"&amp;8&amp;"Tahoma"Town of Chilmark&amp;"B"
&amp;8&amp;"Tahoma"Budget to Actual
&amp;8&amp;"Tahoma"From 7/1/2021 Through 12/31/2021</oddHeader>
    <oddFooter>&amp;R&amp;6&amp;"Tahoma"Page:  &amp;P</oddFooter>
  </headerFooter>
  <rowBreaks count="2" manualBreakCount="2">
    <brk id="13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710</vt:lpstr>
      <vt:lpstr>751.752</vt:lpstr>
      <vt:lpstr>'710'!Print_Area</vt:lpstr>
      <vt:lpstr>'751.752'!Print_Area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</dc:creator>
  <cp:lastModifiedBy>Accountant</cp:lastModifiedBy>
  <cp:lastPrinted>2022-02-10T21:27:07Z</cp:lastPrinted>
  <dcterms:created xsi:type="dcterms:W3CDTF">2021-12-28T16:07:56Z</dcterms:created>
  <dcterms:modified xsi:type="dcterms:W3CDTF">2022-02-10T21:29:50Z</dcterms:modified>
</cp:coreProperties>
</file>